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oupang\Documents\"/>
    </mc:Choice>
  </mc:AlternateContent>
  <xr:revisionPtr revIDLastSave="0" documentId="13_ncr:11_{B1DFAE1F-A72E-44FB-BCD3-1E5B06F30EBD}" xr6:coauthVersionLast="47" xr6:coauthVersionMax="47" xr10:uidLastSave="{00000000-0000-0000-0000-000000000000}"/>
  <bookViews>
    <workbookView xWindow="-120" yWindow="-120" windowWidth="29040" windowHeight="15990" tabRatio="686" xr2:uid="{00000000-000D-0000-FFFF-FFFF00000000}"/>
  </bookViews>
  <sheets>
    <sheet name="근무표" sheetId="4" r:id="rId1"/>
    <sheet name="직원 이름" sheetId="16" r:id="rId2"/>
  </sheets>
  <definedNames>
    <definedName name="Employee_Absence_Title">근무표!$B$1</definedName>
    <definedName name="Key_name">근무표!$B$2</definedName>
    <definedName name="_xlnm.Print_Titles" localSheetId="0">근무표!$4:$6</definedName>
    <definedName name="개인사유키">근무표!$F$2</definedName>
    <definedName name="개인사유키레이블">근무표!$G$2</definedName>
    <definedName name="달력연도">근무표!$AH$4</definedName>
    <definedName name="병가키">근무표!$I$2</definedName>
    <definedName name="병가키레이블">근무표!$J$2</definedName>
    <definedName name="사용자지정키1">근무표!$L$2</definedName>
    <definedName name="사용자지정키1레이블">근무표!$M$2</definedName>
    <definedName name="사용자지정키2">근무표!$Q$2</definedName>
    <definedName name="사용자지정키2레이블">근무표!$R$2</definedName>
    <definedName name="열제목13">직원이름[[#Headers],[직원 이름]]</definedName>
    <definedName name="월이름" localSheetId="0">근무표!$B$4</definedName>
    <definedName name="제목1">_1월[[#Headers],[직원 이름]]</definedName>
    <definedName name="제목10">#REF!</definedName>
    <definedName name="제목11">#REF!</definedName>
    <definedName name="제목12">#REF!</definedName>
    <definedName name="제목2">#REF!</definedName>
    <definedName name="제목3">#REF!</definedName>
    <definedName name="제목4">#REF!</definedName>
    <definedName name="제목5">#REF!</definedName>
    <definedName name="제목6">#REF!</definedName>
    <definedName name="제목7">#REF!</definedName>
    <definedName name="제목8">#REF!</definedName>
    <definedName name="제목9">#REF!</definedName>
    <definedName name="휴가키">근무표!$C$2</definedName>
    <definedName name="휴가키레이블">근무표!$D$2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8" i="4" l="1"/>
  <c r="AM9" i="4"/>
  <c r="AM10" i="4"/>
  <c r="AM11" i="4"/>
  <c r="AM12" i="4"/>
  <c r="AM13" i="4"/>
  <c r="AM14" i="4"/>
  <c r="AM15" i="4"/>
  <c r="AM16" i="4"/>
  <c r="AM17" i="4"/>
  <c r="AM18" i="4"/>
  <c r="AM7" i="4"/>
  <c r="AN7" i="4"/>
  <c r="AP7" i="4"/>
  <c r="AR7" i="4"/>
  <c r="AT7" i="4"/>
  <c r="AV7" i="4"/>
  <c r="AN8" i="4"/>
  <c r="AP8" i="4"/>
  <c r="AR8" i="4"/>
  <c r="AT8" i="4"/>
  <c r="AV8" i="4"/>
  <c r="AN9" i="4"/>
  <c r="AP9" i="4"/>
  <c r="AR9" i="4"/>
  <c r="AT9" i="4"/>
  <c r="AV9" i="4"/>
  <c r="AN10" i="4"/>
  <c r="AP10" i="4"/>
  <c r="AR10" i="4"/>
  <c r="AT10" i="4"/>
  <c r="AV10" i="4"/>
  <c r="AN11" i="4"/>
  <c r="AP11" i="4"/>
  <c r="AR11" i="4"/>
  <c r="AT11" i="4"/>
  <c r="AV11" i="4"/>
  <c r="AV12" i="4"/>
  <c r="AV13" i="4"/>
  <c r="AV14" i="4"/>
  <c r="AV15" i="4"/>
  <c r="AV16" i="4"/>
  <c r="AV17" i="4"/>
  <c r="AV18" i="4"/>
  <c r="AT12" i="4"/>
  <c r="AT13" i="4"/>
  <c r="AT14" i="4"/>
  <c r="AT15" i="4"/>
  <c r="AT16" i="4"/>
  <c r="AT17" i="4"/>
  <c r="AT18" i="4"/>
  <c r="AR12" i="4"/>
  <c r="AR13" i="4"/>
  <c r="AR14" i="4"/>
  <c r="AR15" i="4"/>
  <c r="AR16" i="4"/>
  <c r="AR17" i="4"/>
  <c r="AR18" i="4"/>
  <c r="AP12" i="4"/>
  <c r="AP13" i="4"/>
  <c r="AP14" i="4"/>
  <c r="AP15" i="4"/>
  <c r="AP16" i="4"/>
  <c r="AP17" i="4"/>
  <c r="AP18" i="4"/>
  <c r="AN12" i="4"/>
  <c r="AN13" i="4"/>
  <c r="AN14" i="4"/>
  <c r="AN15" i="4"/>
  <c r="AN16" i="4"/>
  <c r="AN17" i="4"/>
  <c r="AN18" i="4"/>
  <c r="AH15" i="4"/>
  <c r="AH16" i="4"/>
  <c r="AH17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C5" i="4"/>
  <c r="D5" i="4"/>
  <c r="AH8" i="4"/>
  <c r="AH9" i="4"/>
  <c r="AQ9" i="4" s="1"/>
  <c r="AH10" i="4"/>
  <c r="AH11" i="4"/>
  <c r="AO10" i="4" l="1"/>
  <c r="AQ11" i="4"/>
  <c r="AW10" i="4"/>
  <c r="AU11" i="4"/>
  <c r="AU16" i="4"/>
  <c r="AO11" i="4"/>
  <c r="AW9" i="4"/>
  <c r="AQ8" i="4"/>
  <c r="AU15" i="4"/>
  <c r="AU9" i="4"/>
  <c r="AO8" i="4"/>
  <c r="AS9" i="4"/>
  <c r="AQ15" i="4"/>
  <c r="AU10" i="4"/>
  <c r="AW11" i="4"/>
  <c r="AS10" i="4"/>
  <c r="AO9" i="4"/>
  <c r="AQ10" i="4"/>
  <c r="AW8" i="4"/>
  <c r="AS8" i="4"/>
  <c r="AS11" i="4"/>
  <c r="AU8" i="4"/>
  <c r="AW15" i="4"/>
  <c r="AQ17" i="4"/>
  <c r="AS16" i="4"/>
  <c r="AO17" i="4"/>
  <c r="AQ16" i="4"/>
  <c r="AS15" i="4"/>
  <c r="AS17" i="4"/>
  <c r="AO16" i="4"/>
  <c r="AO15" i="4"/>
  <c r="AW17" i="4"/>
  <c r="AU17" i="4"/>
  <c r="AW16" i="4"/>
  <c r="B19" i="4"/>
  <c r="AH13" i="4" l="1"/>
  <c r="AH14" i="4"/>
  <c r="AQ14" i="4" l="1"/>
  <c r="AS14" i="4"/>
  <c r="AO14" i="4"/>
  <c r="AU14" i="4"/>
  <c r="AW14" i="4"/>
  <c r="AS13" i="4"/>
  <c r="AU13" i="4"/>
  <c r="AO13" i="4"/>
  <c r="AQ13" i="4"/>
  <c r="AW13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8" i="4" l="1"/>
  <c r="AH7" i="4"/>
  <c r="AH12" i="4"/>
  <c r="AU7" i="4" l="1"/>
  <c r="AS7" i="4"/>
  <c r="AQ7" i="4"/>
  <c r="AO7" i="4"/>
  <c r="AW7" i="4"/>
  <c r="AS12" i="4"/>
  <c r="AW12" i="4"/>
  <c r="AQ12" i="4"/>
  <c r="AU12" i="4"/>
  <c r="AO12" i="4"/>
  <c r="AQ18" i="4"/>
  <c r="AS18" i="4"/>
  <c r="AW18" i="4"/>
  <c r="AU18" i="4"/>
  <c r="AO18" i="4"/>
  <c r="AH19" i="4"/>
</calcChain>
</file>

<file path=xl/sharedStrings.xml><?xml version="1.0" encoding="utf-8"?>
<sst xmlns="http://schemas.openxmlformats.org/spreadsheetml/2006/main" count="172" uniqueCount="70">
  <si>
    <t>휴가 유형 키</t>
  </si>
  <si>
    <t>직원 이름</t>
  </si>
  <si>
    <t>직원 1</t>
  </si>
  <si>
    <t>직원 2</t>
  </si>
  <si>
    <t>직원 3</t>
  </si>
  <si>
    <t>직원 4</t>
  </si>
  <si>
    <t>직원 5</t>
  </si>
  <si>
    <t>V</t>
  </si>
  <si>
    <t>1</t>
  </si>
  <si>
    <t>휴가</t>
  </si>
  <si>
    <t>2</t>
  </si>
  <si>
    <t>3</t>
  </si>
  <si>
    <t>P</t>
  </si>
  <si>
    <t>4</t>
  </si>
  <si>
    <t>S</t>
  </si>
  <si>
    <t>5</t>
  </si>
  <si>
    <t>개인</t>
  </si>
  <si>
    <t>6</t>
  </si>
  <si>
    <t>7</t>
  </si>
  <si>
    <t>8</t>
  </si>
  <si>
    <t>9</t>
  </si>
  <si>
    <t>병가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</si>
  <si>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</si>
  <si>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</si>
  <si>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</si>
  <si>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</si>
  <si>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</si>
  <si>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</si>
  <si>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</si>
  <si>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</si>
  <si>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</si>
  <si>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</si>
  <si>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</si>
  <si>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</si>
  <si>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</si>
  <si>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</si>
  <si>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</si>
  <si>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</si>
  <si>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</si>
  <si>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</si>
  <si>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</si>
  <si>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</si>
  <si>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</si>
  <si>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</si>
  <si>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연도 입력:</t>
  </si>
  <si>
    <t>총 일수</t>
  </si>
  <si>
    <t>근무</t>
    <phoneticPr fontId="1" type="noConversion"/>
  </si>
  <si>
    <t>직원 6</t>
  </si>
  <si>
    <t>직원 6</t>
    <phoneticPr fontId="1" type="noConversion"/>
  </si>
  <si>
    <t>직원 7</t>
  </si>
  <si>
    <t>직원 7</t>
    <phoneticPr fontId="1" type="noConversion"/>
  </si>
  <si>
    <t>직원 8</t>
  </si>
  <si>
    <t>직원 8</t>
    <phoneticPr fontId="1" type="noConversion"/>
  </si>
  <si>
    <t>직원 9</t>
  </si>
  <si>
    <t>직원 10</t>
  </si>
  <si>
    <t>직원 11</t>
  </si>
  <si>
    <t>직원 12</t>
  </si>
  <si>
    <t>직원 13</t>
  </si>
  <si>
    <t>직원 14</t>
  </si>
  <si>
    <t>근</t>
  </si>
  <si>
    <t>근</t>
    <phoneticPr fontId="1" type="noConversion"/>
  </si>
  <si>
    <t>결근</t>
    <phoneticPr fontId="1" type="noConversion"/>
  </si>
  <si>
    <t>결</t>
  </si>
  <si>
    <t>결</t>
    <phoneticPr fontId="1" type="noConversion"/>
  </si>
  <si>
    <t>V</t>
    <phoneticPr fontId="1" type="noConversion"/>
  </si>
  <si>
    <t>%</t>
    <phoneticPr fontId="1" type="noConversion"/>
  </si>
  <si>
    <t>S</t>
    <phoneticPr fontId="1" type="noConversion"/>
  </si>
  <si>
    <t>P</t>
    <phoneticPr fontId="1" type="noConversion"/>
  </si>
  <si>
    <t>직원 근무표</t>
    <phoneticPr fontId="1" type="noConversion"/>
  </si>
  <si>
    <t>직원근무표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</si>
</sst>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-&quot;₩&quot;* #,##0_-;\-&quot;₩&quot;* #,##0_-;_-&quot;₩&quot;* &quot;-&quot;_-;_-@_-"/>
    <numFmt numFmtId="44" formatCode="_-&quot;₩&quot;* #,##0.00_-;\-&quot;₩&quot;* #,##0.00_-;_-&quot;₩&quot;* &quot;-&quot;??_-;_-@_-"/>
    <numFmt numFmtId="176" formatCode="_(* #,##0_);_(* \(#,##0\);_(* &quot;-&quot;_);_(@_)"/>
    <numFmt numFmtId="177" formatCode="_(* #,##0.00_);_(* \(#,##0.00\);_(* &quot;-&quot;??_);_(@_)"/>
    <numFmt numFmtId="178" formatCode="0;0;"/>
    <numFmt numFmtId="179" formatCode="0_ "/>
  </numFmts>
  <fonts count="24">
    <font>
      <sz val="11"/>
      <color theme="1"/>
      <name val="Malgun Gothic"/>
      <family val="2"/>
    </font>
    <font>
      <sz val="8"/>
      <name val="Calibri"/>
      <family val="3"/>
      <charset val="129"/>
      <scheme val="minor"/>
    </font>
    <font>
      <sz val="11"/>
      <color theme="1"/>
      <name val="Malgun Gothic"/>
      <family val="2"/>
    </font>
    <font>
      <b/>
      <sz val="11"/>
      <color theme="1"/>
      <name val="Malgun Gothic"/>
      <family val="2"/>
    </font>
    <font>
      <sz val="11"/>
      <color theme="0"/>
      <name val="Malgun Gothic"/>
      <family val="2"/>
    </font>
    <font>
      <sz val="11"/>
      <color rgb="FF9C0006"/>
      <name val="Malgun Gothic"/>
      <family val="2"/>
    </font>
    <font>
      <b/>
      <sz val="11"/>
      <color rgb="FFFA7D00"/>
      <name val="Malgun Gothic"/>
      <family val="2"/>
    </font>
    <font>
      <b/>
      <sz val="11"/>
      <color theme="0"/>
      <name val="Malgun Gothic"/>
      <family val="2"/>
    </font>
    <font>
      <i/>
      <sz val="11"/>
      <color rgb="FF7F7F7F"/>
      <name val="Malgun Gothic"/>
      <family val="2"/>
    </font>
    <font>
      <sz val="11"/>
      <color rgb="FF006100"/>
      <name val="Malgun Gothic"/>
      <family val="2"/>
    </font>
    <font>
      <b/>
      <sz val="26"/>
      <color theme="3" tint="-0.24994659260841701"/>
      <name val="Malgun Gothic"/>
      <family val="2"/>
    </font>
    <font>
      <b/>
      <sz val="18"/>
      <color theme="4" tint="-0.24994659260841701"/>
      <name val="Malgun Gothic"/>
      <family val="2"/>
    </font>
    <font>
      <sz val="11"/>
      <color rgb="FF3F3F76"/>
      <name val="Malgun Gothic"/>
      <family val="2"/>
    </font>
    <font>
      <sz val="11"/>
      <color rgb="FFFA7D00"/>
      <name val="Malgun Gothic"/>
      <family val="2"/>
    </font>
    <font>
      <sz val="11"/>
      <color rgb="FF9C5700"/>
      <name val="Malgun Gothic"/>
      <family val="2"/>
    </font>
    <font>
      <b/>
      <sz val="11"/>
      <color rgb="FF3F3F3F"/>
      <name val="Malgun Gothic"/>
      <family val="2"/>
    </font>
    <font>
      <b/>
      <sz val="26"/>
      <color theme="3"/>
      <name val="Malgun Gothic"/>
      <family val="2"/>
    </font>
    <font>
      <sz val="11"/>
      <color rgb="FFFF0000"/>
      <name val="Malgun Gothic"/>
      <family val="2"/>
    </font>
    <font>
      <sz val="11"/>
      <color theme="4" tint="-0.499984740745262"/>
      <name val="Malgun Gothic"/>
      <family val="2"/>
    </font>
    <font>
      <sz val="11"/>
      <color theme="1"/>
      <name val="Malgun Gothic"/>
      <family val="3"/>
      <charset val="129"/>
    </font>
    <font>
      <b/>
      <sz val="26"/>
      <color theme="3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1"/>
      <color theme="4" tint="-0.499984740745262"/>
      <name val="Malgun Gothic"/>
      <family val="3"/>
      <charset val="129"/>
    </font>
    <font>
      <b/>
      <sz val="18"/>
      <color theme="4" tint="-0.24994659260841701"/>
      <name val="Malgun Gothic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E3E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4.9989318521683403E-2"/>
        <bgColor theme="4" tint="0.79992065187536243"/>
      </patternFill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9">
    <xf numFmtId="0" fontId="0" fillId="0" borderId="0">
      <alignment horizontal="left" vertical="center"/>
    </xf>
    <xf numFmtId="0" fontId="16" fillId="0" borderId="0" applyNumberFormat="0" applyFill="0" applyBorder="0" applyProtection="0">
      <alignment vertical="top"/>
    </xf>
    <xf numFmtId="0" fontId="10" fillId="0" borderId="0" applyNumberFormat="0" applyFill="0" applyBorder="0" applyProtection="0">
      <alignment vertical="top"/>
    </xf>
    <xf numFmtId="0" fontId="11" fillId="2" borderId="0" applyNumberFormat="0" applyBorder="0" applyProtection="0">
      <alignment horizontal="center" vertical="center"/>
    </xf>
    <xf numFmtId="0" fontId="3" fillId="20" borderId="0" applyNumberFormat="0" applyProtection="0">
      <alignment horizontal="right" vertical="center" indent="1"/>
    </xf>
    <xf numFmtId="0" fontId="2" fillId="0" borderId="0" applyNumberFormat="0" applyFill="0" applyBorder="0" applyProtection="0">
      <alignment horizontal="left" vertical="center" indent="2"/>
    </xf>
    <xf numFmtId="0" fontId="4" fillId="3" borderId="0" applyNumberFormat="0" applyBorder="0" applyAlignment="0" applyProtection="0"/>
    <xf numFmtId="0" fontId="2" fillId="4" borderId="0" applyNumberFormat="0" applyBorder="0" applyProtection="0">
      <alignment horizontal="center" vertical="center"/>
    </xf>
    <xf numFmtId="0" fontId="3" fillId="9" borderId="0" applyNumberFormat="0" applyBorder="0" applyAlignment="0" applyProtection="0"/>
    <xf numFmtId="0" fontId="2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6" borderId="0" applyNumberFormat="0" applyBorder="0" applyAlignment="0" applyProtection="0"/>
    <xf numFmtId="0" fontId="3" fillId="15" borderId="0" applyNumberFormat="0" applyBorder="0" applyAlignment="0" applyProtection="0"/>
    <xf numFmtId="0" fontId="2" fillId="8" borderId="0" applyNumberFormat="0" applyBorder="0" applyAlignment="0" applyProtection="0"/>
    <xf numFmtId="0" fontId="4" fillId="15" borderId="0" applyNumberFormat="0" applyBorder="0" applyAlignment="0" applyProtection="0"/>
    <xf numFmtId="0" fontId="2" fillId="18" borderId="0" applyNumberFormat="0" applyBorder="0" applyAlignment="0" applyProtection="0"/>
    <xf numFmtId="0" fontId="3" fillId="17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2" fillId="2" borderId="0" applyNumberFormat="0" applyBorder="0" applyAlignment="0" applyProtection="0"/>
    <xf numFmtId="0" fontId="3" fillId="12" borderId="0" applyNumberFormat="0" applyBorder="0" applyProtection="0">
      <alignment horizontal="left" vertical="center" indent="1"/>
    </xf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179" fontId="2" fillId="0" borderId="0" applyFill="0" applyBorder="0" applyProtection="0">
      <alignment horizontal="center" vertical="center"/>
    </xf>
    <xf numFmtId="0" fontId="2" fillId="0" borderId="0" applyNumberFormat="0" applyFill="0" applyBorder="0">
      <alignment horizontal="left" vertical="center" wrapText="1" indent="2"/>
    </xf>
    <xf numFmtId="0" fontId="18" fillId="0" borderId="0">
      <alignment horizontal="center"/>
    </xf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21" borderId="0" applyNumberFormat="0" applyBorder="0" applyAlignment="0" applyProtection="0"/>
    <xf numFmtId="0" fontId="5" fillId="22" borderId="0" applyNumberFormat="0" applyBorder="0" applyAlignment="0" applyProtection="0"/>
    <xf numFmtId="0" fontId="14" fillId="23" borderId="0" applyNumberFormat="0" applyBorder="0" applyAlignment="0" applyProtection="0"/>
    <xf numFmtId="0" fontId="12" fillId="24" borderId="1" applyNumberFormat="0" applyAlignment="0" applyProtection="0"/>
    <xf numFmtId="0" fontId="15" fillId="25" borderId="2" applyNumberFormat="0" applyAlignment="0" applyProtection="0"/>
    <xf numFmtId="0" fontId="6" fillId="25" borderId="1" applyNumberFormat="0" applyAlignment="0" applyProtection="0"/>
    <xf numFmtId="0" fontId="13" fillId="0" borderId="3" applyNumberFormat="0" applyFill="0" applyAlignment="0" applyProtection="0"/>
    <xf numFmtId="0" fontId="7" fillId="26" borderId="4" applyNumberFormat="0" applyAlignment="0" applyProtection="0"/>
    <xf numFmtId="0" fontId="17" fillId="0" borderId="0" applyNumberFormat="0" applyFill="0" applyBorder="0" applyAlignment="0" applyProtection="0"/>
    <xf numFmtId="0" fontId="2" fillId="27" borderId="5" applyNumberFormat="0" applyFont="0" applyAlignment="0" applyProtection="0"/>
    <xf numFmtId="0" fontId="8" fillId="0" borderId="0" applyNumberFormat="0" applyFill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34">
    <xf numFmtId="0" fontId="0" fillId="0" borderId="0" xfId="0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0" borderId="0" xfId="1" applyFont="1">
      <alignment vertical="top"/>
    </xf>
    <xf numFmtId="0" fontId="19" fillId="0" borderId="0" xfId="0" applyFont="1">
      <alignment horizontal="left" vertical="center"/>
    </xf>
    <xf numFmtId="0" fontId="21" fillId="20" borderId="0" xfId="4" applyFont="1">
      <alignment horizontal="right" vertical="center" indent="1"/>
    </xf>
    <xf numFmtId="0" fontId="21" fillId="15" borderId="0" xfId="12" applyFont="1" applyAlignment="1">
      <alignment horizontal="center" vertical="center"/>
    </xf>
    <xf numFmtId="0" fontId="19" fillId="2" borderId="0" xfId="21" applyFont="1" applyAlignment="1">
      <alignment horizontal="left" vertical="center"/>
    </xf>
    <xf numFmtId="0" fontId="21" fillId="10" borderId="0" xfId="19" applyFont="1" applyAlignment="1">
      <alignment horizontal="center" vertical="center"/>
    </xf>
    <xf numFmtId="0" fontId="21" fillId="13" borderId="0" xfId="23" applyFont="1" applyAlignment="1">
      <alignment horizontal="center" vertical="center"/>
    </xf>
    <xf numFmtId="178" fontId="21" fillId="9" borderId="0" xfId="8" applyNumberFormat="1" applyFont="1" applyAlignment="1">
      <alignment horizontal="center" vertical="center"/>
    </xf>
    <xf numFmtId="178" fontId="21" fillId="14" borderId="0" xfId="24" applyNumberFormat="1" applyFont="1" applyAlignment="1">
      <alignment horizontal="center" vertical="center"/>
    </xf>
    <xf numFmtId="0" fontId="22" fillId="0" borderId="0" xfId="27" applyFont="1">
      <alignment horizontal="center"/>
    </xf>
    <xf numFmtId="0" fontId="23" fillId="2" borderId="0" xfId="3" applyFo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0" xfId="21" applyFont="1" applyAlignment="1">
      <alignment horizontal="left" vertical="center" indent="1"/>
    </xf>
    <xf numFmtId="0" fontId="19" fillId="0" borderId="0" xfId="21" applyFont="1" applyFill="1" applyAlignment="1">
      <alignment horizontal="center" vertical="center"/>
    </xf>
    <xf numFmtId="0" fontId="19" fillId="0" borderId="0" xfId="26" applyFont="1">
      <alignment horizontal="left" vertical="center" wrapText="1" indent="2"/>
    </xf>
    <xf numFmtId="179" fontId="19" fillId="0" borderId="0" xfId="25" applyFont="1">
      <alignment horizontal="center" vertical="center"/>
    </xf>
    <xf numFmtId="0" fontId="19" fillId="0" borderId="0" xfId="0" applyFont="1" applyAlignment="1">
      <alignment horizontal="left" vertical="center" indent="1"/>
    </xf>
    <xf numFmtId="178" fontId="19" fillId="0" borderId="0" xfId="0" applyNumberFormat="1" applyFont="1" applyAlignment="1">
      <alignment horizontal="center" vertical="center"/>
    </xf>
    <xf numFmtId="0" fontId="23" fillId="2" borderId="0" xfId="3" applyFont="1">
      <alignment horizontal="center" vertical="center"/>
    </xf>
    <xf numFmtId="0" fontId="19" fillId="0" borderId="0" xfId="0" applyFont="1" applyAlignment="1" applyProtection="1">
      <alignment horizontal="center" vertical="center"/>
    </xf>
    <xf numFmtId="179" fontId="19" fillId="0" borderId="0" xfId="25" applyFont="1" applyProtection="1">
      <alignment horizontal="center" vertical="center"/>
    </xf>
    <xf numFmtId="0" fontId="21" fillId="15" borderId="0" xfId="12" applyFont="1" applyAlignment="1">
      <alignment horizontal="center" vertical="center"/>
    </xf>
    <xf numFmtId="0" fontId="21" fillId="10" borderId="0" xfId="19" applyFont="1" applyAlignment="1">
      <alignment horizontal="center" vertical="center"/>
    </xf>
    <xf numFmtId="0" fontId="21" fillId="13" borderId="0" xfId="23" applyFont="1" applyAlignment="1">
      <alignment horizontal="center" vertical="center"/>
    </xf>
    <xf numFmtId="178" fontId="21" fillId="9" borderId="0" xfId="8" applyNumberFormat="1" applyFont="1" applyAlignment="1">
      <alignment horizontal="center" vertical="center"/>
    </xf>
    <xf numFmtId="178" fontId="21" fillId="14" borderId="0" xfId="24" applyNumberFormat="1" applyFont="1" applyAlignment="1">
      <alignment horizontal="center" vertical="center"/>
    </xf>
    <xf numFmtId="0" fontId="21" fillId="2" borderId="0" xfId="2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33" borderId="6" xfId="0" applyFont="1" applyFill="1" applyBorder="1" applyAlignment="1">
      <alignment horizontal="center" vertical="center"/>
    </xf>
    <xf numFmtId="0" fontId="19" fillId="34" borderId="6" xfId="0" applyFont="1" applyFill="1" applyBorder="1" applyAlignment="1">
      <alignment horizontal="center" vertical="center"/>
    </xf>
    <xf numFmtId="9" fontId="19" fillId="33" borderId="6" xfId="32" applyFont="1" applyFill="1" applyBorder="1" applyAlignment="1">
      <alignment horizontal="center" vertical="center"/>
    </xf>
    <xf numFmtId="9" fontId="19" fillId="34" borderId="6" xfId="32" applyFont="1" applyFill="1" applyBorder="1" applyAlignment="1">
      <alignment horizontal="center" vertical="center"/>
    </xf>
  </cellXfs>
  <cellStyles count="49">
    <cellStyle name="20% - 강조색1" xfId="15" builtinId="30" customBuiltin="1"/>
    <cellStyle name="20% - 강조색2" xfId="44" builtinId="34" customBuiltin="1"/>
    <cellStyle name="20% - 강조색3" xfId="21" builtinId="38" customBuiltin="1"/>
    <cellStyle name="20% - 강조색4" xfId="7" builtinId="42" customBuiltin="1"/>
    <cellStyle name="20% - 강조색5" xfId="47" builtinId="46" customBuiltin="1"/>
    <cellStyle name="20% - 강조색6" xfId="11" builtinId="50" customBuiltin="1"/>
    <cellStyle name="40% - 강조색1" xfId="16" builtinId="31" customBuiltin="1"/>
    <cellStyle name="40% - 강조색2" xfId="19" builtinId="35" customBuiltin="1"/>
    <cellStyle name="40% - 강조색3" xfId="22" builtinId="39" customBuiltin="1"/>
    <cellStyle name="40% - 강조색4" xfId="8" builtinId="43" customBuiltin="1"/>
    <cellStyle name="40% - 강조색5" xfId="24" builtinId="47" customBuiltin="1"/>
    <cellStyle name="40% - 강조색6" xfId="12" builtinId="51" customBuiltin="1"/>
    <cellStyle name="60% - 강조색1" xfId="17" builtinId="32" customBuiltin="1"/>
    <cellStyle name="60% - 강조색2" xfId="45" builtinId="36" customBuiltin="1"/>
    <cellStyle name="60% - 강조색3" xfId="23" builtinId="40" customBuiltin="1"/>
    <cellStyle name="60% - 강조색4" xfId="9" builtinId="44" customBuiltin="1"/>
    <cellStyle name="60% - 강조색5" xfId="48" builtinId="48" customBuiltin="1"/>
    <cellStyle name="60% - 강조색6" xfId="13" builtinId="52" customBuiltin="1"/>
    <cellStyle name="강조색1" xfId="14" builtinId="29" customBuiltin="1"/>
    <cellStyle name="강조색2" xfId="18" builtinId="33" customBuiltin="1"/>
    <cellStyle name="강조색3" xfId="20" builtinId="37" customBuiltin="1"/>
    <cellStyle name="강조색4" xfId="6" builtinId="41" customBuiltin="1"/>
    <cellStyle name="강조색5" xfId="46" builtinId="45" customBuiltin="1"/>
    <cellStyle name="강조색6" xfId="10" builtinId="49" customBuiltin="1"/>
    <cellStyle name="경고문" xfId="41" builtinId="11" customBuiltin="1"/>
    <cellStyle name="계산" xfId="38" builtinId="22" customBuiltin="1"/>
    <cellStyle name="나쁨" xfId="34" builtinId="27" customBuiltin="1"/>
    <cellStyle name="레이블" xfId="27" xr:uid="{00000000-0005-0000-0000-000018000000}"/>
    <cellStyle name="메모" xfId="42" builtinId="10" customBuiltin="1"/>
    <cellStyle name="백분율" xfId="32" builtinId="5" customBuiltin="1"/>
    <cellStyle name="보통" xfId="35" builtinId="28" customBuiltin="1"/>
    <cellStyle name="설명 텍스트" xfId="43" builtinId="53" customBuiltin="1"/>
    <cellStyle name="셀 확인" xfId="40" builtinId="23" customBuiltin="1"/>
    <cellStyle name="쉼표" xfId="28" builtinId="3" customBuiltin="1"/>
    <cellStyle name="쉼표 [0]" xfId="29" builtinId="6" customBuiltin="1"/>
    <cellStyle name="연결된 셀" xfId="39" builtinId="24" customBuiltin="1"/>
    <cellStyle name="요약" xfId="25" builtinId="25" customBuiltin="1"/>
    <cellStyle name="입력" xfId="36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33" builtinId="26" customBuiltin="1"/>
    <cellStyle name="직원" xfId="26" xr:uid="{00000000-0005-0000-0000-000013000000}"/>
    <cellStyle name="출력" xfId="37" builtinId="21" customBuiltin="1"/>
    <cellStyle name="통화" xfId="30" builtinId="4" customBuiltin="1"/>
    <cellStyle name="통화 [0]" xfId="31" builtinId="7" customBuiltin="1"/>
    <cellStyle name="표준" xfId="0" builtinId="0" customBuiltin="1"/>
  </cellStyles>
  <dxfs count="1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numFmt numFmtId="178" formatCode="0;0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lgun Gothic"/>
        <family val="3"/>
        <charset val="129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4" tint="0.39994506668294322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6" tint="0.39994506668294322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ont>
        <strike val="0"/>
        <outline val="0"/>
        <shadow val="0"/>
        <u val="none"/>
        <vertAlign val="baseline"/>
        <name val="Malgun Gothic"/>
        <family val="3"/>
        <charset val="129"/>
        <scheme val="none"/>
      </font>
      <protection locked="1" hidden="0"/>
    </dxf>
    <dxf>
      <fill>
        <patternFill patternType="solid">
          <bgColor theme="6" tint="0.79998168889431442"/>
        </patternFill>
      </fill>
      <border diagonalUp="0" diagonalDown="0">
        <left/>
        <right/>
        <top style="thin">
          <color theme="0" tint="-0.14996795556505021"/>
        </top>
        <bottom style="medium">
          <color theme="2" tint="-0.499984740745262"/>
        </bottom>
        <vertical/>
        <horizontal/>
      </border>
    </dxf>
    <dxf>
      <font>
        <color theme="1"/>
      </font>
      <fill>
        <patternFill patternType="solid">
          <bgColor theme="6" tint="0.79998168889431442"/>
        </patternFill>
      </fill>
      <border diagonalUp="0" diagonalDown="0">
        <left/>
        <right/>
        <top style="thin">
          <color theme="0" tint="-0.14993743705557422"/>
        </top>
        <bottom style="medium">
          <color theme="2" tint="-0.499984740745262"/>
        </bottom>
        <vertical/>
        <horizontal style="thin">
          <color theme="0" tint="-0.14993743705557422"/>
        </horizontal>
      </border>
    </dxf>
    <dxf>
      <font>
        <color theme="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/>
      </border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3743705557422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4.9989318521683403E-2"/>
        </patternFill>
      </fill>
      <border>
        <left style="thin">
          <color theme="0"/>
        </left>
        <right style="thin">
          <color theme="0"/>
        </right>
        <vertical style="thin">
          <color theme="0"/>
        </vertical>
      </border>
    </dxf>
    <dxf>
      <fill>
        <patternFill>
          <bgColor theme="0" tint="-0.14996795556505021"/>
        </patternFill>
      </fill>
    </dxf>
    <dxf>
      <fill>
        <patternFill patternType="solid">
          <fgColor theme="4" tint="0.79992065187536243"/>
          <bgColor theme="0" tint="-4.9989318521683403E-2"/>
        </patternFill>
      </fill>
    </dxf>
    <dxf>
      <font>
        <color theme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color theme="1"/>
      </font>
      <fill>
        <patternFill patternType="none">
          <bgColor auto="1"/>
        </patternFill>
      </fill>
      <border>
        <left/>
        <right/>
        <top style="thin">
          <color theme="2" tint="-9.9917600024414813E-2"/>
        </top>
        <bottom style="thin">
          <color theme="2" tint="-9.9948118533890809E-2"/>
        </bottom>
        <vertical/>
        <horizontal style="thin">
          <color theme="2" tint="-9.9917600024414813E-2"/>
        </horizontal>
      </border>
    </dxf>
    <dxf>
      <font>
        <color theme="1"/>
      </font>
      <fill>
        <patternFill>
          <bgColor theme="6" tint="0.79998168889431442"/>
        </patternFill>
      </fill>
      <border diagonalUp="0" diagonalDown="0">
        <left style="thin">
          <color theme="0"/>
        </left>
        <right style="thin">
          <color theme="0"/>
        </right>
        <top/>
        <bottom style="medium">
          <color theme="2" tint="-0.499984740745262"/>
        </bottom>
        <vertical style="thin">
          <color theme="0"/>
        </vertical>
        <horizontal/>
      </border>
    </dxf>
    <dxf>
      <font>
        <color theme="0"/>
      </font>
      <fill>
        <patternFill>
          <bgColor theme="3"/>
        </patternFill>
      </fill>
    </dxf>
    <dxf>
      <font>
        <color theme="1"/>
      </font>
      <border diagonalUp="0" diagonalDown="0">
        <left/>
        <right/>
        <top/>
        <bottom/>
        <vertical style="thin">
          <color theme="0"/>
        </vertical>
        <horizontal/>
      </border>
    </dxf>
  </dxfs>
  <tableStyles count="1" defaultPivotStyle="PivotStyleLight16">
    <tableStyle name="직원 휴가 표" pivot="0" count="13" xr9:uid="{00000000-0011-0000-FFFF-FFFF00000000}">
      <tableStyleElement type="wholeTable" dxfId="139"/>
      <tableStyleElement type="headerRow" dxfId="138"/>
      <tableStyleElement type="totalRow" dxfId="137"/>
      <tableStyleElement type="firstColumn" dxfId="136"/>
      <tableStyleElement type="lastColumn" dxfId="135"/>
      <tableStyleElement type="firstRowStripe" dxfId="134"/>
      <tableStyleElement type="secondRowStripe" dxfId="133"/>
      <tableStyleElement type="firstColumnStripe" dxfId="132"/>
      <tableStyleElement type="secondColumnStripe" dxfId="131"/>
      <tableStyleElement type="firstHeaderCell" dxfId="130"/>
      <tableStyleElement type="lastHeaderCell" dxfId="129"/>
      <tableStyleElement type="firstTotalCell" dxfId="128"/>
      <tableStyleElement type="lastTotalCell" dxfId="1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1월" displayName="_1월" ref="B6:AH19" totalsRowCount="1" headerRowDxfId="126" dataDxfId="125" totalsRowDxfId="124">
  <autoFilter ref="B6:AH18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00000000-0010-0000-0000-000001000000}" name="직원 이름" totalsRowFunction="custom" dataDxfId="65" totalsRowDxfId="32" dataCellStyle="직원">
      <totalsRowFormula>월이름&amp;" 요약"</totalsRowFormula>
    </tableColumn>
    <tableColumn id="2" xr3:uid="{00000000-0010-0000-0000-000002000000}" name="1" totalsRowFunction="custom" dataDxfId="64" totalsRowDxfId="31">
      <totalsRowFormula>SUBTOTAL(103,근무표!$C$7:$C$18)</totalsRowFormula>
    </tableColumn>
    <tableColumn id="3" xr3:uid="{00000000-0010-0000-0000-000003000000}" name="2" totalsRowFunction="custom" dataDxfId="63" totalsRowDxfId="30">
      <totalsRowFormula>SUBTOTAL(103,근무표!$D$7:$D$18)</totalsRowFormula>
    </tableColumn>
    <tableColumn id="4" xr3:uid="{00000000-0010-0000-0000-000004000000}" name="3" totalsRowFunction="custom" dataDxfId="62" totalsRowDxfId="29">
      <totalsRowFormula>SUBTOTAL(103,근무표!$E$7:$E$18)</totalsRowFormula>
    </tableColumn>
    <tableColumn id="5" xr3:uid="{00000000-0010-0000-0000-000005000000}" name="4" totalsRowFunction="custom" dataDxfId="61" totalsRowDxfId="28">
      <totalsRowFormula>SUBTOTAL(103,근무표!$F$7:$F$18)</totalsRowFormula>
    </tableColumn>
    <tableColumn id="6" xr3:uid="{00000000-0010-0000-0000-000006000000}" name="5" totalsRowFunction="custom" dataDxfId="60" totalsRowDxfId="27">
      <totalsRowFormula>SUBTOTAL(103,근무표!$G$7:$G$18)</totalsRowFormula>
    </tableColumn>
    <tableColumn id="7" xr3:uid="{00000000-0010-0000-0000-000007000000}" name="6" totalsRowFunction="custom" dataDxfId="59" totalsRowDxfId="26">
      <totalsRowFormula>SUBTOTAL(103,근무표!$H$7:$H$18)</totalsRowFormula>
    </tableColumn>
    <tableColumn id="8" xr3:uid="{00000000-0010-0000-0000-000008000000}" name="7" totalsRowFunction="custom" dataDxfId="58" totalsRowDxfId="25">
      <totalsRowFormula>SUBTOTAL(103,근무표!$I$7:$I$18)</totalsRowFormula>
    </tableColumn>
    <tableColumn id="9" xr3:uid="{00000000-0010-0000-0000-000009000000}" name="8" totalsRowFunction="custom" dataDxfId="57" totalsRowDxfId="24">
      <totalsRowFormula>SUBTOTAL(103,근무표!$J$7:$J$18)</totalsRowFormula>
    </tableColumn>
    <tableColumn id="10" xr3:uid="{00000000-0010-0000-0000-00000A000000}" name="9" totalsRowFunction="custom" dataDxfId="56" totalsRowDxfId="23">
      <totalsRowFormula>SUBTOTAL(103,근무표!$K$7:$K$18)</totalsRowFormula>
    </tableColumn>
    <tableColumn id="11" xr3:uid="{00000000-0010-0000-0000-00000B000000}" name="10" totalsRowFunction="custom" dataDxfId="55" totalsRowDxfId="22">
      <totalsRowFormula>SUBTOTAL(103,근무표!$L$7:$L$18)</totalsRowFormula>
    </tableColumn>
    <tableColumn id="12" xr3:uid="{00000000-0010-0000-0000-00000C000000}" name="11" totalsRowFunction="custom" dataDxfId="54" totalsRowDxfId="21">
      <totalsRowFormula>SUBTOTAL(103,근무표!$M$7:$M$18)</totalsRowFormula>
    </tableColumn>
    <tableColumn id="13" xr3:uid="{00000000-0010-0000-0000-00000D000000}" name="12" totalsRowFunction="custom" dataDxfId="53" totalsRowDxfId="20">
      <totalsRowFormula>SUBTOTAL(103,근무표!$N$7:$N$18)</totalsRowFormula>
    </tableColumn>
    <tableColumn id="14" xr3:uid="{00000000-0010-0000-0000-00000E000000}" name="13" totalsRowFunction="custom" dataDxfId="52" totalsRowDxfId="19">
      <totalsRowFormula>SUBTOTAL(103,근무표!$O$7:$O$18)</totalsRowFormula>
    </tableColumn>
    <tableColumn id="15" xr3:uid="{00000000-0010-0000-0000-00000F000000}" name="14" totalsRowFunction="custom" dataDxfId="51" totalsRowDxfId="18">
      <totalsRowFormula>SUBTOTAL(103,근무표!$P$7:$P$18)</totalsRowFormula>
    </tableColumn>
    <tableColumn id="16" xr3:uid="{00000000-0010-0000-0000-000010000000}" name="15" totalsRowFunction="custom" dataDxfId="50" totalsRowDxfId="17">
      <totalsRowFormula>SUBTOTAL(103,근무표!$Q$7:$Q$18)</totalsRowFormula>
    </tableColumn>
    <tableColumn id="17" xr3:uid="{00000000-0010-0000-0000-000011000000}" name="16" totalsRowFunction="custom" dataDxfId="49" totalsRowDxfId="16">
      <totalsRowFormula>SUBTOTAL(103,근무표!$R$7:$R$18)</totalsRowFormula>
    </tableColumn>
    <tableColumn id="18" xr3:uid="{00000000-0010-0000-0000-000012000000}" name="17" totalsRowFunction="custom" dataDxfId="48" totalsRowDxfId="15">
      <totalsRowFormula>SUBTOTAL(103,근무표!$S$7:$S$18)</totalsRowFormula>
    </tableColumn>
    <tableColumn id="19" xr3:uid="{00000000-0010-0000-0000-000013000000}" name="18" totalsRowFunction="custom" dataDxfId="47" totalsRowDxfId="14">
      <totalsRowFormula>SUBTOTAL(103,근무표!$T$7:$T$18)</totalsRowFormula>
    </tableColumn>
    <tableColumn id="20" xr3:uid="{00000000-0010-0000-0000-000014000000}" name="19" totalsRowFunction="custom" dataDxfId="46" totalsRowDxfId="13">
      <totalsRowFormula>SUBTOTAL(103,근무표!$U$7:$U$18)</totalsRowFormula>
    </tableColumn>
    <tableColumn id="21" xr3:uid="{00000000-0010-0000-0000-000015000000}" name="20" totalsRowFunction="custom" dataDxfId="45" totalsRowDxfId="12">
      <totalsRowFormula>SUBTOTAL(103,근무표!$V$7:$V$18)</totalsRowFormula>
    </tableColumn>
    <tableColumn id="22" xr3:uid="{00000000-0010-0000-0000-000016000000}" name="21" totalsRowFunction="custom" dataDxfId="44" totalsRowDxfId="11">
      <totalsRowFormula>SUBTOTAL(103,근무표!$W$7:$W$18)</totalsRowFormula>
    </tableColumn>
    <tableColumn id="23" xr3:uid="{00000000-0010-0000-0000-000017000000}" name="22" totalsRowFunction="custom" dataDxfId="43" totalsRowDxfId="10">
      <totalsRowFormula>SUBTOTAL(103,근무표!$X$7:$X$18)</totalsRowFormula>
    </tableColumn>
    <tableColumn id="24" xr3:uid="{00000000-0010-0000-0000-000018000000}" name="23" totalsRowFunction="custom" dataDxfId="42" totalsRowDxfId="9">
      <totalsRowFormula>SUBTOTAL(103,근무표!$Y$7:$Y$18)</totalsRowFormula>
    </tableColumn>
    <tableColumn id="25" xr3:uid="{00000000-0010-0000-0000-000019000000}" name="24" totalsRowFunction="custom" dataDxfId="41" totalsRowDxfId="8">
      <totalsRowFormula>SUBTOTAL(103,근무표!$Z$7:$Z$18)</totalsRowFormula>
    </tableColumn>
    <tableColumn id="26" xr3:uid="{00000000-0010-0000-0000-00001A000000}" name="25" totalsRowFunction="custom" dataDxfId="40" totalsRowDxfId="7">
      <totalsRowFormula>SUBTOTAL(103,근무표!$AA$7:$AA$18)</totalsRowFormula>
    </tableColumn>
    <tableColumn id="27" xr3:uid="{00000000-0010-0000-0000-00001B000000}" name="26" totalsRowFunction="custom" dataDxfId="39" totalsRowDxfId="6">
      <totalsRowFormula>SUBTOTAL(103,근무표!$AB$7:$AB$18)</totalsRowFormula>
    </tableColumn>
    <tableColumn id="28" xr3:uid="{00000000-0010-0000-0000-00001C000000}" name="27" totalsRowFunction="custom" dataDxfId="38" totalsRowDxfId="5">
      <totalsRowFormula>SUBTOTAL(103,근무표!$AC$7:$AC$18)</totalsRowFormula>
    </tableColumn>
    <tableColumn id="29" xr3:uid="{00000000-0010-0000-0000-00001D000000}" name="28" totalsRowFunction="custom" dataDxfId="37" totalsRowDxfId="4">
      <totalsRowFormula>SUBTOTAL(103,근무표!$AD$7:$AD$18)</totalsRowFormula>
    </tableColumn>
    <tableColumn id="30" xr3:uid="{00000000-0010-0000-0000-00001E000000}" name="29" totalsRowFunction="custom" dataDxfId="36" totalsRowDxfId="3">
      <totalsRowFormula>SUBTOTAL(103,근무표!$AE$7:$AE$18)</totalsRowFormula>
    </tableColumn>
    <tableColumn id="31" xr3:uid="{00000000-0010-0000-0000-00001F000000}" name="30" totalsRowFunction="custom" dataDxfId="35" totalsRowDxfId="2">
      <totalsRowFormula>SUBTOTAL(103,근무표!$AF$7:$AF$18)</totalsRowFormula>
    </tableColumn>
    <tableColumn id="32" xr3:uid="{00000000-0010-0000-0000-000020000000}" name="31" totalsRowFunction="custom" dataDxfId="34" totalsRowDxfId="1">
      <totalsRowFormula>SUBTOTAL(103,근무표!$AG$7:$AG$18)</totalsRowFormula>
    </tableColumn>
    <tableColumn id="33" xr3:uid="{00000000-0010-0000-0000-000021000000}" name="총 일수" totalsRowFunction="sum" dataDxfId="33" totalsRowDxfId="0">
      <calculatedColumnFormula>COUNTA(근무표!$C7:$AG7)</calculatedColumnFormula>
    </tableColumn>
  </tableColumns>
  <tableStyleInfo name="직원 휴가 표" showFirstColumn="1" showLastColumn="1" showRowStripes="1" showColumnStripes="0"/>
  <extLst>
    <ext xmlns:x14="http://schemas.microsoft.com/office/spreadsheetml/2009/9/main" uri="{504A1905-F514-4f6f-8877-14C23A59335A}">
      <x14:table altTextSummary="직원 이름 및 휴가 날짜를 제공합니다. 12행에 다음과 같이 키당 휴가 유형을 기록합니다. V = 휴가, S = 병가, P = 개인, 사용자 지정 항목에 대한 두 개의 자리 표시자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직원이름" displayName="직원이름" ref="B3:B17" totalsRowShown="0" headerRowDxfId="123" dataDxfId="122">
  <autoFilter ref="B3:B17" xr:uid="{00000000-0009-0000-0100-00000D000000}"/>
  <tableColumns count="1">
    <tableColumn id="1" xr3:uid="{00000000-0010-0000-0C00-000001000000}" name="직원 이름" dataDxfId="121" dataCellStyle="직원"/>
  </tableColumns>
  <tableStyleInfo name="직원 휴가 표" showFirstColumn="1" showLastColumn="1" showRowStripes="1" showColumnStripes="0"/>
  <extLst>
    <ext xmlns:x14="http://schemas.microsoft.com/office/spreadsheetml/2009/9/main" uri="{504A1905-F514-4f6f-8877-14C23A59335A}">
      <x14:table altTextSummary="이 표에 직원 이름을 입력합니다. 이러한 이름은 매월 휴가 일정에서 B열에 옵션으로 사용됩니다."/>
    </ext>
  </extLst>
</table>
</file>

<file path=xl/theme/theme1.xml><?xml version="1.0" encoding="utf-8"?>
<a:theme xmlns:a="http://schemas.openxmlformats.org/drawingml/2006/main" name="Office Theme">
  <a:themeElements>
    <a:clrScheme name="Employee Absense Schedule">
      <a:dk1>
        <a:sysClr val="windowText" lastClr="000000"/>
      </a:dk1>
      <a:lt1>
        <a:sysClr val="window" lastClr="FFFFFF"/>
      </a:lt1>
      <a:dk2>
        <a:srgbClr val="4B180E"/>
      </a:dk2>
      <a:lt2>
        <a:srgbClr val="F1F2E8"/>
      </a:lt2>
      <a:accent1>
        <a:srgbClr val="A53423"/>
      </a:accent1>
      <a:accent2>
        <a:srgbClr val="E68130"/>
      </a:accent2>
      <a:accent3>
        <a:srgbClr val="9BB05D"/>
      </a:accent3>
      <a:accent4>
        <a:srgbClr val="CC9900"/>
      </a:accent4>
      <a:accent5>
        <a:srgbClr val="4F66AF"/>
      </a:accent5>
      <a:accent6>
        <a:srgbClr val="D0D2D3"/>
      </a:accent6>
      <a:hlink>
        <a:srgbClr val="4F66AF"/>
      </a:hlink>
      <a:folHlink>
        <a:srgbClr val="6B9AC6"/>
      </a:folHlink>
    </a:clrScheme>
    <a:fontScheme name="Employee Absence Schedul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89999084444715716"/>
    <pageSetUpPr fitToPage="1"/>
  </sheetPr>
  <dimension ref="A1:AW19"/>
  <sheetViews>
    <sheetView showGridLines="0" tabSelected="1" zoomScale="70" zoomScaleNormal="70" workbookViewId="0">
      <selection activeCell="Q20" sqref="Q20"/>
    </sheetView>
  </sheetViews>
  <sheetFormatPr defaultRowHeight="30" customHeight="1"/>
  <cols>
    <col min="1" max="1" width="2.625" style="3" customWidth="1"/>
    <col min="2" max="2" width="25.625" style="3" customWidth="1"/>
    <col min="3" max="33" width="4.625" style="3" customWidth="1"/>
    <col min="34" max="34" width="13.5" style="3" customWidth="1"/>
    <col min="35" max="38" width="2.625" style="3" customWidth="1"/>
    <col min="39" max="39" width="13.125" style="3" customWidth="1"/>
    <col min="40" max="16384" width="9" style="3"/>
  </cols>
  <sheetData>
    <row r="1" spans="1:49" ht="50.1" customHeight="1">
      <c r="A1" s="1"/>
      <c r="B1" s="2" t="s">
        <v>69</v>
      </c>
    </row>
    <row r="2" spans="1:49" ht="15" customHeight="1">
      <c r="B2" s="4" t="s">
        <v>0</v>
      </c>
      <c r="C2" s="5" t="s">
        <v>7</v>
      </c>
      <c r="D2" s="6" t="s">
        <v>9</v>
      </c>
      <c r="E2" s="6"/>
      <c r="F2" s="7" t="s">
        <v>12</v>
      </c>
      <c r="G2" s="6" t="s">
        <v>16</v>
      </c>
      <c r="H2" s="6"/>
      <c r="I2" s="8" t="s">
        <v>14</v>
      </c>
      <c r="J2" s="6" t="s">
        <v>21</v>
      </c>
      <c r="K2" s="6"/>
      <c r="L2" s="9" t="s">
        <v>60</v>
      </c>
      <c r="M2" s="6" t="s">
        <v>46</v>
      </c>
      <c r="N2" s="6"/>
      <c r="O2" s="6"/>
      <c r="P2" s="6"/>
      <c r="Q2" s="10" t="s">
        <v>63</v>
      </c>
      <c r="R2" s="6" t="s">
        <v>61</v>
      </c>
      <c r="S2" s="6"/>
      <c r="T2" s="6"/>
    </row>
    <row r="3" spans="1:49" ht="15" customHeight="1">
      <c r="AH3" s="11" t="s">
        <v>44</v>
      </c>
    </row>
    <row r="4" spans="1:49" ht="30" customHeight="1">
      <c r="B4" s="12">
        <v>1</v>
      </c>
      <c r="C4" s="20" t="s">
        <v>68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12">
        <v>2023</v>
      </c>
    </row>
    <row r="5" spans="1:49" ht="15" customHeight="1">
      <c r="B5" s="12"/>
      <c r="C5" s="13" t="str">
        <f>TEXT(WEEKDAY(DATE(달력연도,$B$4,C6),1),"aaa")</f>
        <v>일</v>
      </c>
      <c r="D5" s="13" t="str">
        <f>TEXT(WEEKDAY(DATE(달력연도,$B$4,D6),1),"aaa")</f>
        <v>월</v>
      </c>
      <c r="E5" s="13" t="str">
        <f>TEXT(WEEKDAY(DATE(달력연도,$B$4,E6),1),"aaa")</f>
        <v>화</v>
      </c>
      <c r="F5" s="13" t="str">
        <f>TEXT(WEEKDAY(DATE(달력연도,$B$4,F6),1),"aaa")</f>
        <v>수</v>
      </c>
      <c r="G5" s="13" t="str">
        <f>TEXT(WEEKDAY(DATE(달력연도,$B$4,G6),1),"aaa")</f>
        <v>목</v>
      </c>
      <c r="H5" s="13" t="str">
        <f>TEXT(WEEKDAY(DATE(달력연도,$B$4,H6),1),"aaa")</f>
        <v>금</v>
      </c>
      <c r="I5" s="13" t="str">
        <f>TEXT(WEEKDAY(DATE(달력연도,$B$4,I6),1),"aaa")</f>
        <v>토</v>
      </c>
      <c r="J5" s="13" t="str">
        <f>TEXT(WEEKDAY(DATE(달력연도,$B$4,J6),1),"aaa")</f>
        <v>일</v>
      </c>
      <c r="K5" s="13" t="str">
        <f>TEXT(WEEKDAY(DATE(달력연도,$B$4,K6),1),"aaa")</f>
        <v>월</v>
      </c>
      <c r="L5" s="13" t="str">
        <f>TEXT(WEEKDAY(DATE(달력연도,$B$4,L6),1),"aaa")</f>
        <v>화</v>
      </c>
      <c r="M5" s="13" t="str">
        <f>TEXT(WEEKDAY(DATE(달력연도,$B$4,M6),1),"aaa")</f>
        <v>수</v>
      </c>
      <c r="N5" s="13" t="str">
        <f>TEXT(WEEKDAY(DATE(달력연도,$B$4,N6),1),"aaa")</f>
        <v>목</v>
      </c>
      <c r="O5" s="13" t="str">
        <f>TEXT(WEEKDAY(DATE(달력연도,$B$4,O6),1),"aaa")</f>
        <v>금</v>
      </c>
      <c r="P5" s="13" t="str">
        <f>TEXT(WEEKDAY(DATE(달력연도,$B$4,P6),1),"aaa")</f>
        <v>토</v>
      </c>
      <c r="Q5" s="13" t="str">
        <f>TEXT(WEEKDAY(DATE(달력연도,$B$4,Q6),1),"aaa")</f>
        <v>일</v>
      </c>
      <c r="R5" s="13" t="str">
        <f>TEXT(WEEKDAY(DATE(달력연도,$B$4,R6),1),"aaa")</f>
        <v>월</v>
      </c>
      <c r="S5" s="13" t="str">
        <f>TEXT(WEEKDAY(DATE(달력연도,$B$4,S6),1),"aaa")</f>
        <v>화</v>
      </c>
      <c r="T5" s="13" t="str">
        <f>TEXT(WEEKDAY(DATE(달력연도,$B$4,T6),1),"aaa")</f>
        <v>수</v>
      </c>
      <c r="U5" s="13" t="str">
        <f>TEXT(WEEKDAY(DATE(달력연도,$B$4,U6),1),"aaa")</f>
        <v>목</v>
      </c>
      <c r="V5" s="13" t="str">
        <f>TEXT(WEEKDAY(DATE(달력연도,$B$4,V6),1),"aaa")</f>
        <v>금</v>
      </c>
      <c r="W5" s="13" t="str">
        <f>TEXT(WEEKDAY(DATE(달력연도,$B$4,W6),1),"aaa")</f>
        <v>토</v>
      </c>
      <c r="X5" s="13" t="str">
        <f>TEXT(WEEKDAY(DATE(달력연도,$B$4,X6),1),"aaa")</f>
        <v>일</v>
      </c>
      <c r="Y5" s="13" t="str">
        <f>TEXT(WEEKDAY(DATE(달력연도,$B$4,Y6),1),"aaa")</f>
        <v>월</v>
      </c>
      <c r="Z5" s="13" t="str">
        <f>TEXT(WEEKDAY(DATE(달력연도,$B$4,Z6),1),"aaa")</f>
        <v>화</v>
      </c>
      <c r="AA5" s="13" t="str">
        <f>TEXT(WEEKDAY(DATE(달력연도,$B$4,AA6),1),"aaa")</f>
        <v>수</v>
      </c>
      <c r="AB5" s="13" t="str">
        <f>TEXT(WEEKDAY(DATE(달력연도,$B$4,AB6),1),"aaa")</f>
        <v>목</v>
      </c>
      <c r="AC5" s="13" t="str">
        <f>TEXT(WEEKDAY(DATE(달력연도,$B$4,AC6),1),"aaa")</f>
        <v>금</v>
      </c>
      <c r="AD5" s="13" t="str">
        <f>TEXT(WEEKDAY(DATE(달력연도,$B$4,AD6),1),"aaa")</f>
        <v>토</v>
      </c>
      <c r="AE5" s="13" t="str">
        <f>TEXT(WEEKDAY(DATE(달력연도,$B$4,AE6),1),"aaa")</f>
        <v>일</v>
      </c>
      <c r="AF5" s="13" t="str">
        <f>TEXT(WEEKDAY(DATE(달력연도,$B$4,AF6),1),"aaa")</f>
        <v>월</v>
      </c>
      <c r="AG5" s="13" t="str">
        <f>TEXT(WEEKDAY(DATE(달력연도,$B$4,AG6),1),"aaa")</f>
        <v>화</v>
      </c>
      <c r="AH5" s="12"/>
      <c r="AN5" s="23" t="s">
        <v>7</v>
      </c>
      <c r="AO5" s="23"/>
      <c r="AP5" s="24" t="s">
        <v>12</v>
      </c>
      <c r="AQ5" s="24"/>
      <c r="AR5" s="25" t="s">
        <v>14</v>
      </c>
      <c r="AS5" s="25"/>
      <c r="AT5" s="26" t="s">
        <v>60</v>
      </c>
      <c r="AU5" s="26"/>
      <c r="AV5" s="27" t="s">
        <v>63</v>
      </c>
      <c r="AW5" s="27"/>
    </row>
    <row r="6" spans="1:49" ht="15" customHeight="1">
      <c r="B6" s="14" t="s">
        <v>1</v>
      </c>
      <c r="C6" s="13" t="s">
        <v>8</v>
      </c>
      <c r="D6" s="13" t="s">
        <v>10</v>
      </c>
      <c r="E6" s="13" t="s">
        <v>11</v>
      </c>
      <c r="F6" s="13" t="s">
        <v>13</v>
      </c>
      <c r="G6" s="13" t="s">
        <v>15</v>
      </c>
      <c r="H6" s="13" t="s">
        <v>17</v>
      </c>
      <c r="I6" s="13" t="s">
        <v>18</v>
      </c>
      <c r="J6" s="13" t="s">
        <v>19</v>
      </c>
      <c r="K6" s="13" t="s">
        <v>20</v>
      </c>
      <c r="L6" s="13" t="s">
        <v>22</v>
      </c>
      <c r="M6" s="13" t="s">
        <v>23</v>
      </c>
      <c r="N6" s="13" t="s">
        <v>24</v>
      </c>
      <c r="O6" s="13" t="s">
        <v>25</v>
      </c>
      <c r="P6" s="13" t="s">
        <v>26</v>
      </c>
      <c r="Q6" s="13" t="s">
        <v>27</v>
      </c>
      <c r="R6" s="13" t="s">
        <v>28</v>
      </c>
      <c r="S6" s="13" t="s">
        <v>29</v>
      </c>
      <c r="T6" s="13" t="s">
        <v>30</v>
      </c>
      <c r="U6" s="13" t="s">
        <v>31</v>
      </c>
      <c r="V6" s="13" t="s">
        <v>32</v>
      </c>
      <c r="W6" s="13" t="s">
        <v>33</v>
      </c>
      <c r="X6" s="13" t="s">
        <v>34</v>
      </c>
      <c r="Y6" s="13" t="s">
        <v>35</v>
      </c>
      <c r="Z6" s="13" t="s">
        <v>36</v>
      </c>
      <c r="AA6" s="13" t="s">
        <v>37</v>
      </c>
      <c r="AB6" s="13" t="s">
        <v>38</v>
      </c>
      <c r="AC6" s="13" t="s">
        <v>39</v>
      </c>
      <c r="AD6" s="13" t="s">
        <v>40</v>
      </c>
      <c r="AE6" s="13" t="s">
        <v>41</v>
      </c>
      <c r="AF6" s="13" t="s">
        <v>42</v>
      </c>
      <c r="AG6" s="13" t="s">
        <v>43</v>
      </c>
      <c r="AH6" s="15" t="s">
        <v>45</v>
      </c>
      <c r="AN6" s="28" t="s">
        <v>9</v>
      </c>
      <c r="AO6" s="29" t="s">
        <v>65</v>
      </c>
      <c r="AP6" s="28" t="s">
        <v>16</v>
      </c>
      <c r="AQ6" s="29" t="s">
        <v>65</v>
      </c>
      <c r="AR6" s="28" t="s">
        <v>21</v>
      </c>
      <c r="AS6" s="29" t="s">
        <v>65</v>
      </c>
      <c r="AT6" s="28" t="s">
        <v>46</v>
      </c>
      <c r="AU6" s="29" t="s">
        <v>65</v>
      </c>
      <c r="AV6" s="28" t="s">
        <v>61</v>
      </c>
      <c r="AW6" s="29" t="s">
        <v>65</v>
      </c>
    </row>
    <row r="7" spans="1:49" ht="30" customHeight="1">
      <c r="B7" s="16" t="s">
        <v>2</v>
      </c>
      <c r="C7" s="13" t="s">
        <v>60</v>
      </c>
      <c r="D7" s="13" t="s">
        <v>60</v>
      </c>
      <c r="E7" s="13" t="s">
        <v>7</v>
      </c>
      <c r="F7" s="13" t="s">
        <v>7</v>
      </c>
      <c r="G7" s="13" t="s">
        <v>7</v>
      </c>
      <c r="H7" s="13" t="s">
        <v>7</v>
      </c>
      <c r="I7" s="13" t="s">
        <v>60</v>
      </c>
      <c r="J7" s="13" t="s">
        <v>60</v>
      </c>
      <c r="K7" s="13" t="s">
        <v>60</v>
      </c>
      <c r="L7" s="13" t="s">
        <v>60</v>
      </c>
      <c r="M7" s="13" t="s">
        <v>63</v>
      </c>
      <c r="N7" s="13" t="s">
        <v>63</v>
      </c>
      <c r="O7" s="13" t="s">
        <v>7</v>
      </c>
      <c r="P7" s="13" t="s">
        <v>66</v>
      </c>
      <c r="Q7" s="13" t="s">
        <v>66</v>
      </c>
      <c r="R7" s="13" t="s">
        <v>66</v>
      </c>
      <c r="S7" s="13" t="s">
        <v>66</v>
      </c>
      <c r="T7" s="13" t="s">
        <v>66</v>
      </c>
      <c r="U7" s="13" t="s">
        <v>66</v>
      </c>
      <c r="V7" s="13" t="s">
        <v>67</v>
      </c>
      <c r="W7" s="13" t="s">
        <v>67</v>
      </c>
      <c r="X7" s="13" t="s">
        <v>67</v>
      </c>
      <c r="Y7" s="13" t="s">
        <v>60</v>
      </c>
      <c r="Z7" s="13" t="s">
        <v>60</v>
      </c>
      <c r="AA7" s="13" t="s">
        <v>60</v>
      </c>
      <c r="AB7" s="13" t="s">
        <v>60</v>
      </c>
      <c r="AC7" s="13" t="s">
        <v>63</v>
      </c>
      <c r="AD7" s="13" t="s">
        <v>63</v>
      </c>
      <c r="AE7" s="13" t="s">
        <v>64</v>
      </c>
      <c r="AF7" s="13" t="s">
        <v>64</v>
      </c>
      <c r="AG7" s="13" t="s">
        <v>64</v>
      </c>
      <c r="AH7" s="17">
        <f>COUNTA(근무표!$C7:$AG7)</f>
        <v>31</v>
      </c>
      <c r="AM7" s="3" t="str">
        <f>_1월[[#This Row],[직원 이름]]</f>
        <v>직원 1</v>
      </c>
      <c r="AN7" s="30">
        <f>COUNTIF(_1월[[#This Row],[1]:[31]],$AN$5)</f>
        <v>8</v>
      </c>
      <c r="AO7" s="32">
        <f>IFERROR(AN7/_1월[[#This Row],[총 일수]],"")</f>
        <v>0.25806451612903225</v>
      </c>
      <c r="AP7" s="30">
        <f>COUNTIF(_1월[[#This Row],[1]:[31]],$AP$5)</f>
        <v>3</v>
      </c>
      <c r="AQ7" s="32">
        <f>IFERROR(AP7/_1월[[#This Row],[총 일수]],"")</f>
        <v>9.6774193548387094E-2</v>
      </c>
      <c r="AR7" s="30">
        <f>COUNTIF(_1월[[#This Row],[1]:[31]],$AR$5)</f>
        <v>6</v>
      </c>
      <c r="AS7" s="32">
        <f>IFERROR(AR7/_1월[[#This Row],[총 일수]],"")</f>
        <v>0.19354838709677419</v>
      </c>
      <c r="AT7" s="30">
        <f>COUNTIF(_1월[[#This Row],[1]:[31]],$AT$5)</f>
        <v>10</v>
      </c>
      <c r="AU7" s="32">
        <f>IFERROR(AT7/_1월[[#This Row],[총 일수]],"")</f>
        <v>0.32258064516129031</v>
      </c>
      <c r="AV7" s="30">
        <f>COUNTIF(_1월[[#This Row],[1]:[31]],$AV$5)</f>
        <v>4</v>
      </c>
      <c r="AW7" s="32">
        <f>IFERROR(AV7/_1월[[#This Row],[총 일수]],"")</f>
        <v>0.12903225806451613</v>
      </c>
    </row>
    <row r="8" spans="1:49" ht="30" customHeight="1">
      <c r="B8" s="16" t="s">
        <v>3</v>
      </c>
      <c r="C8" s="21" t="s">
        <v>7</v>
      </c>
      <c r="D8" s="21" t="s">
        <v>7</v>
      </c>
      <c r="E8" s="21" t="s">
        <v>7</v>
      </c>
      <c r="F8" s="21" t="s">
        <v>59</v>
      </c>
      <c r="G8" s="13" t="s">
        <v>59</v>
      </c>
      <c r="H8" s="21" t="s">
        <v>59</v>
      </c>
      <c r="I8" s="21" t="s">
        <v>59</v>
      </c>
      <c r="J8" s="21" t="s">
        <v>62</v>
      </c>
      <c r="K8" s="21" t="s">
        <v>62</v>
      </c>
      <c r="L8" s="21" t="s">
        <v>7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1" t="s">
        <v>14</v>
      </c>
      <c r="S8" s="21" t="s">
        <v>12</v>
      </c>
      <c r="T8" s="21" t="s">
        <v>12</v>
      </c>
      <c r="U8" s="21" t="s">
        <v>12</v>
      </c>
      <c r="V8" s="21" t="s">
        <v>59</v>
      </c>
      <c r="W8" s="21" t="s">
        <v>59</v>
      </c>
      <c r="X8" s="21" t="s">
        <v>59</v>
      </c>
      <c r="Y8" s="21" t="s">
        <v>59</v>
      </c>
      <c r="Z8" s="21" t="s">
        <v>62</v>
      </c>
      <c r="AA8" s="21" t="s">
        <v>62</v>
      </c>
      <c r="AB8" s="21" t="s">
        <v>7</v>
      </c>
      <c r="AC8" s="21" t="s">
        <v>7</v>
      </c>
      <c r="AD8" s="21" t="s">
        <v>7</v>
      </c>
      <c r="AE8" s="21" t="s">
        <v>60</v>
      </c>
      <c r="AF8" s="21" t="s">
        <v>60</v>
      </c>
      <c r="AG8" s="21" t="s">
        <v>60</v>
      </c>
      <c r="AH8" s="22">
        <f>COUNTA(근무표!$C8:$AG8)</f>
        <v>31</v>
      </c>
      <c r="AM8" s="3" t="str">
        <f>_1월[[#This Row],[직원 이름]]</f>
        <v>직원 2</v>
      </c>
      <c r="AN8" s="31">
        <f>COUNTIF(_1월[[#This Row],[1]:[31]],$AN$5)</f>
        <v>7</v>
      </c>
      <c r="AO8" s="33">
        <f>IFERROR(AN8/_1월[[#This Row],[총 일수]],"")</f>
        <v>0.22580645161290322</v>
      </c>
      <c r="AP8" s="31">
        <f>COUNTIF(_1월[[#This Row],[1]:[31]],$AP$5)</f>
        <v>3</v>
      </c>
      <c r="AQ8" s="33">
        <f>IFERROR(AP8/_1월[[#This Row],[총 일수]],"")</f>
        <v>9.6774193548387094E-2</v>
      </c>
      <c r="AR8" s="31">
        <f>COUNTIF(_1월[[#This Row],[1]:[31]],$AR$5)</f>
        <v>6</v>
      </c>
      <c r="AS8" s="33">
        <f>IFERROR(AR8/_1월[[#This Row],[총 일수]],"")</f>
        <v>0.19354838709677419</v>
      </c>
      <c r="AT8" s="31">
        <f>COUNTIF(_1월[[#This Row],[1]:[31]],$AT$5)</f>
        <v>11</v>
      </c>
      <c r="AU8" s="33">
        <f>IFERROR(AT8/_1월[[#This Row],[총 일수]],"")</f>
        <v>0.35483870967741937</v>
      </c>
      <c r="AV8" s="31">
        <f>COUNTIF(_1월[[#This Row],[1]:[31]],$AV$5)</f>
        <v>4</v>
      </c>
      <c r="AW8" s="33">
        <f>IFERROR(AV8/_1월[[#This Row],[총 일수]],"")</f>
        <v>0.12903225806451613</v>
      </c>
    </row>
    <row r="9" spans="1:49" ht="30" customHeight="1">
      <c r="B9" s="16" t="s">
        <v>4</v>
      </c>
      <c r="C9" s="21"/>
      <c r="D9" s="21"/>
      <c r="E9" s="21"/>
      <c r="F9" s="21"/>
      <c r="G9" s="13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2">
        <f>COUNTA(근무표!$C9:$AG9)</f>
        <v>0</v>
      </c>
      <c r="AM9" s="3" t="str">
        <f>_1월[[#This Row],[직원 이름]]</f>
        <v>직원 3</v>
      </c>
      <c r="AN9" s="30">
        <f>COUNTIF(_1월[[#This Row],[1]:[31]],$AN$5)</f>
        <v>0</v>
      </c>
      <c r="AO9" s="32" t="str">
        <f>IFERROR(AN9/_1월[[#This Row],[총 일수]],"")</f>
        <v/>
      </c>
      <c r="AP9" s="30">
        <f>COUNTIF(_1월[[#This Row],[1]:[31]],$AP$5)</f>
        <v>0</v>
      </c>
      <c r="AQ9" s="32" t="str">
        <f>IFERROR(AP9/_1월[[#This Row],[총 일수]],"")</f>
        <v/>
      </c>
      <c r="AR9" s="30">
        <f>COUNTIF(_1월[[#This Row],[1]:[31]],$AR$5)</f>
        <v>0</v>
      </c>
      <c r="AS9" s="32" t="str">
        <f>IFERROR(AR9/_1월[[#This Row],[총 일수]],"")</f>
        <v/>
      </c>
      <c r="AT9" s="30">
        <f>COUNTIF(_1월[[#This Row],[1]:[31]],$AT$5)</f>
        <v>0</v>
      </c>
      <c r="AU9" s="32" t="str">
        <f>IFERROR(AT9/_1월[[#This Row],[총 일수]],"")</f>
        <v/>
      </c>
      <c r="AV9" s="30">
        <f>COUNTIF(_1월[[#This Row],[1]:[31]],$AV$5)</f>
        <v>0</v>
      </c>
      <c r="AW9" s="32" t="str">
        <f>IFERROR(AV9/_1월[[#This Row],[총 일수]],"")</f>
        <v/>
      </c>
    </row>
    <row r="10" spans="1:49" ht="30" customHeight="1">
      <c r="B10" s="16" t="s">
        <v>5</v>
      </c>
      <c r="C10" s="21"/>
      <c r="D10" s="21"/>
      <c r="E10" s="21"/>
      <c r="F10" s="21"/>
      <c r="G10" s="1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2">
        <f>COUNTA(근무표!$C10:$AG10)</f>
        <v>0</v>
      </c>
      <c r="AM10" s="3" t="str">
        <f>_1월[[#This Row],[직원 이름]]</f>
        <v>직원 4</v>
      </c>
      <c r="AN10" s="31">
        <f>COUNTIF(_1월[[#This Row],[1]:[31]],$AN$5)</f>
        <v>0</v>
      </c>
      <c r="AO10" s="33" t="str">
        <f>IFERROR(AN10/_1월[[#This Row],[총 일수]],"")</f>
        <v/>
      </c>
      <c r="AP10" s="31">
        <f>COUNTIF(_1월[[#This Row],[1]:[31]],$AP$5)</f>
        <v>0</v>
      </c>
      <c r="AQ10" s="33" t="str">
        <f>IFERROR(AP10/_1월[[#This Row],[총 일수]],"")</f>
        <v/>
      </c>
      <c r="AR10" s="31">
        <f>COUNTIF(_1월[[#This Row],[1]:[31]],$AR$5)</f>
        <v>0</v>
      </c>
      <c r="AS10" s="33" t="str">
        <f>IFERROR(AR10/_1월[[#This Row],[총 일수]],"")</f>
        <v/>
      </c>
      <c r="AT10" s="31">
        <f>COUNTIF(_1월[[#This Row],[1]:[31]],$AT$5)</f>
        <v>0</v>
      </c>
      <c r="AU10" s="33" t="str">
        <f>IFERROR(AT10/_1월[[#This Row],[총 일수]],"")</f>
        <v/>
      </c>
      <c r="AV10" s="31">
        <f>COUNTIF(_1월[[#This Row],[1]:[31]],$AV$5)</f>
        <v>0</v>
      </c>
      <c r="AW10" s="33" t="str">
        <f>IFERROR(AV10/_1월[[#This Row],[총 일수]],"")</f>
        <v/>
      </c>
    </row>
    <row r="11" spans="1:49" ht="30" customHeight="1">
      <c r="B11" s="16" t="s">
        <v>6</v>
      </c>
      <c r="C11" s="21"/>
      <c r="D11" s="21"/>
      <c r="E11" s="21"/>
      <c r="F11" s="21"/>
      <c r="G11" s="13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2">
        <f>COUNTA(근무표!$C11:$AG11)</f>
        <v>0</v>
      </c>
      <c r="AM11" s="3" t="str">
        <f>_1월[[#This Row],[직원 이름]]</f>
        <v>직원 5</v>
      </c>
      <c r="AN11" s="30">
        <f>COUNTIF(_1월[[#This Row],[1]:[31]],$AN$5)</f>
        <v>0</v>
      </c>
      <c r="AO11" s="32" t="str">
        <f>IFERROR(AN11/_1월[[#This Row],[총 일수]],"")</f>
        <v/>
      </c>
      <c r="AP11" s="30">
        <f>COUNTIF(_1월[[#This Row],[1]:[31]],$AP$5)</f>
        <v>0</v>
      </c>
      <c r="AQ11" s="32" t="str">
        <f>IFERROR(AP11/_1월[[#This Row],[총 일수]],"")</f>
        <v/>
      </c>
      <c r="AR11" s="30">
        <f>COUNTIF(_1월[[#This Row],[1]:[31]],$AR$5)</f>
        <v>0</v>
      </c>
      <c r="AS11" s="32" t="str">
        <f>IFERROR(AR11/_1월[[#This Row],[총 일수]],"")</f>
        <v/>
      </c>
      <c r="AT11" s="30">
        <f>COUNTIF(_1월[[#This Row],[1]:[31]],$AT$5)</f>
        <v>0</v>
      </c>
      <c r="AU11" s="32" t="str">
        <f>IFERROR(AT11/_1월[[#This Row],[총 일수]],"")</f>
        <v/>
      </c>
      <c r="AV11" s="30">
        <f>COUNTIF(_1월[[#This Row],[1]:[31]],$AV$5)</f>
        <v>0</v>
      </c>
      <c r="AW11" s="32" t="str">
        <f>IFERROR(AV11/_1월[[#This Row],[총 일수]],"")</f>
        <v/>
      </c>
    </row>
    <row r="12" spans="1:49" ht="30" customHeight="1">
      <c r="B12" s="16" t="s">
        <v>47</v>
      </c>
      <c r="C12" s="13"/>
      <c r="D12" s="13"/>
      <c r="E12" s="13"/>
      <c r="F12" s="13"/>
      <c r="G12" s="13" t="s">
        <v>14</v>
      </c>
      <c r="H12" s="13" t="s">
        <v>14</v>
      </c>
      <c r="I12" s="13"/>
      <c r="J12" s="13"/>
      <c r="K12" s="13"/>
      <c r="L12" s="13"/>
      <c r="M12" s="13" t="s">
        <v>12</v>
      </c>
      <c r="N12" s="13"/>
      <c r="O12" s="13"/>
      <c r="P12" s="13"/>
      <c r="Q12" s="13"/>
      <c r="R12" s="13"/>
      <c r="S12" s="13"/>
      <c r="T12" s="13"/>
      <c r="U12" s="13"/>
      <c r="V12" s="13" t="s">
        <v>14</v>
      </c>
      <c r="W12" s="13"/>
      <c r="X12" s="13"/>
      <c r="Y12" s="13"/>
      <c r="Z12" s="13"/>
      <c r="AA12" s="13" t="s">
        <v>7</v>
      </c>
      <c r="AB12" s="13" t="s">
        <v>7</v>
      </c>
      <c r="AC12" s="13" t="s">
        <v>7</v>
      </c>
      <c r="AD12" s="13"/>
      <c r="AE12" s="13"/>
      <c r="AF12" s="13"/>
      <c r="AG12" s="13"/>
      <c r="AH12" s="17">
        <f>COUNTA(근무표!$C12:$AG12)</f>
        <v>7</v>
      </c>
      <c r="AM12" s="3" t="str">
        <f>_1월[[#This Row],[직원 이름]]</f>
        <v>직원 6</v>
      </c>
      <c r="AN12" s="30">
        <f>COUNTIF(_1월[[#This Row],[1]:[31]],$AN$5)</f>
        <v>3</v>
      </c>
      <c r="AO12" s="32">
        <f>IFERROR(AN12/_1월[[#This Row],[총 일수]],"")</f>
        <v>0.42857142857142855</v>
      </c>
      <c r="AP12" s="30">
        <f>COUNTIF(_1월[[#This Row],[1]:[31]],$AP$5)</f>
        <v>1</v>
      </c>
      <c r="AQ12" s="32">
        <f>IFERROR(AP12/_1월[[#This Row],[총 일수]],"")</f>
        <v>0.14285714285714285</v>
      </c>
      <c r="AR12" s="30">
        <f>COUNTIF(_1월[[#This Row],[1]:[31]],$AR$5)</f>
        <v>3</v>
      </c>
      <c r="AS12" s="32">
        <f>IFERROR(AR12/_1월[[#This Row],[총 일수]],"")</f>
        <v>0.42857142857142855</v>
      </c>
      <c r="AT12" s="30">
        <f>COUNTIF(_1월[[#This Row],[1]:[31]],$AT$5)</f>
        <v>0</v>
      </c>
      <c r="AU12" s="32">
        <f>IFERROR(AT12/_1월[[#This Row],[총 일수]],"")</f>
        <v>0</v>
      </c>
      <c r="AV12" s="30">
        <f>COUNTIF(_1월[[#This Row],[1]:[31]],$AV$5)</f>
        <v>0</v>
      </c>
      <c r="AW12" s="32">
        <f>IFERROR(AV12/_1월[[#This Row],[총 일수]],"")</f>
        <v>0</v>
      </c>
    </row>
    <row r="13" spans="1:49" ht="30" customHeight="1">
      <c r="B13" s="16" t="s">
        <v>49</v>
      </c>
      <c r="C13" s="13"/>
      <c r="D13" s="13"/>
      <c r="E13" s="13" t="s">
        <v>12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 t="s">
        <v>14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 t="s">
        <v>14</v>
      </c>
      <c r="AF13" s="13"/>
      <c r="AG13" s="13"/>
      <c r="AH13" s="17">
        <f>COUNTA(근무표!$C13:$AG13)</f>
        <v>3</v>
      </c>
      <c r="AM13" s="3" t="str">
        <f>_1월[[#This Row],[직원 이름]]</f>
        <v>직원 7</v>
      </c>
      <c r="AN13" s="31">
        <f>COUNTIF(_1월[[#This Row],[1]:[31]],$AN$5)</f>
        <v>0</v>
      </c>
      <c r="AO13" s="33">
        <f>IFERROR(AN13/_1월[[#This Row],[총 일수]],"")</f>
        <v>0</v>
      </c>
      <c r="AP13" s="31">
        <f>COUNTIF(_1월[[#This Row],[1]:[31]],$AP$5)</f>
        <v>1</v>
      </c>
      <c r="AQ13" s="33">
        <f>IFERROR(AP13/_1월[[#This Row],[총 일수]],"")</f>
        <v>0.33333333333333331</v>
      </c>
      <c r="AR13" s="31">
        <f>COUNTIF(_1월[[#This Row],[1]:[31]],$AR$5)</f>
        <v>2</v>
      </c>
      <c r="AS13" s="33">
        <f>IFERROR(AR13/_1월[[#This Row],[총 일수]],"")</f>
        <v>0.66666666666666663</v>
      </c>
      <c r="AT13" s="31">
        <f>COUNTIF(_1월[[#This Row],[1]:[31]],$AT$5)</f>
        <v>0</v>
      </c>
      <c r="AU13" s="33">
        <f>IFERROR(AT13/_1월[[#This Row],[총 일수]],"")</f>
        <v>0</v>
      </c>
      <c r="AV13" s="31">
        <f>COUNTIF(_1월[[#This Row],[1]:[31]],$AV$5)</f>
        <v>0</v>
      </c>
      <c r="AW13" s="33">
        <f>IFERROR(AV13/_1월[[#This Row],[총 일수]],"")</f>
        <v>0</v>
      </c>
    </row>
    <row r="14" spans="1:49" ht="30" customHeight="1">
      <c r="B14" s="16" t="s">
        <v>51</v>
      </c>
      <c r="C14" s="13"/>
      <c r="D14" s="13"/>
      <c r="E14" s="13"/>
      <c r="F14" s="13"/>
      <c r="G14" s="13"/>
      <c r="H14" s="13"/>
      <c r="I14" s="13" t="s">
        <v>12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 t="s">
        <v>7</v>
      </c>
      <c r="V14" s="13" t="s">
        <v>7</v>
      </c>
      <c r="W14" s="13" t="s">
        <v>7</v>
      </c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7">
        <f>COUNTA(근무표!$C14:$AG14)</f>
        <v>4</v>
      </c>
      <c r="AM14" s="3" t="str">
        <f>_1월[[#This Row],[직원 이름]]</f>
        <v>직원 8</v>
      </c>
      <c r="AN14" s="30">
        <f>COUNTIF(_1월[[#This Row],[1]:[31]],$AN$5)</f>
        <v>3</v>
      </c>
      <c r="AO14" s="32">
        <f>IFERROR(AN14/_1월[[#This Row],[총 일수]],"")</f>
        <v>0.75</v>
      </c>
      <c r="AP14" s="30">
        <f>COUNTIF(_1월[[#This Row],[1]:[31]],$AP$5)</f>
        <v>1</v>
      </c>
      <c r="AQ14" s="32">
        <f>IFERROR(AP14/_1월[[#This Row],[총 일수]],"")</f>
        <v>0.25</v>
      </c>
      <c r="AR14" s="30">
        <f>COUNTIF(_1월[[#This Row],[1]:[31]],$AR$5)</f>
        <v>0</v>
      </c>
      <c r="AS14" s="32">
        <f>IFERROR(AR14/_1월[[#This Row],[총 일수]],"")</f>
        <v>0</v>
      </c>
      <c r="AT14" s="30">
        <f>COUNTIF(_1월[[#This Row],[1]:[31]],$AT$5)</f>
        <v>0</v>
      </c>
      <c r="AU14" s="32">
        <f>IFERROR(AT14/_1월[[#This Row],[총 일수]],"")</f>
        <v>0</v>
      </c>
      <c r="AV14" s="30">
        <f>COUNTIF(_1월[[#This Row],[1]:[31]],$AV$5)</f>
        <v>0</v>
      </c>
      <c r="AW14" s="32">
        <f>IFERROR(AV14/_1월[[#This Row],[총 일수]],"")</f>
        <v>0</v>
      </c>
    </row>
    <row r="15" spans="1:49" ht="30" customHeight="1">
      <c r="B15" s="16" t="s">
        <v>53</v>
      </c>
      <c r="C15" s="21"/>
      <c r="D15" s="21"/>
      <c r="E15" s="21"/>
      <c r="F15" s="21"/>
      <c r="G15" s="13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2">
        <f>COUNTA(근무표!$C15:$AG15)</f>
        <v>0</v>
      </c>
      <c r="AM15" s="3" t="str">
        <f>_1월[[#This Row],[직원 이름]]</f>
        <v>직원 9</v>
      </c>
      <c r="AN15" s="31">
        <f>COUNTIF(_1월[[#This Row],[1]:[31]],$AN$5)</f>
        <v>0</v>
      </c>
      <c r="AO15" s="33" t="str">
        <f>IFERROR(AN15/_1월[[#This Row],[총 일수]],"")</f>
        <v/>
      </c>
      <c r="AP15" s="31">
        <f>COUNTIF(_1월[[#This Row],[1]:[31]],$AP$5)</f>
        <v>0</v>
      </c>
      <c r="AQ15" s="33" t="str">
        <f>IFERROR(AP15/_1월[[#This Row],[총 일수]],"")</f>
        <v/>
      </c>
      <c r="AR15" s="31">
        <f>COUNTIF(_1월[[#This Row],[1]:[31]],$AR$5)</f>
        <v>0</v>
      </c>
      <c r="AS15" s="33" t="str">
        <f>IFERROR(AR15/_1월[[#This Row],[총 일수]],"")</f>
        <v/>
      </c>
      <c r="AT15" s="31">
        <f>COUNTIF(_1월[[#This Row],[1]:[31]],$AT$5)</f>
        <v>0</v>
      </c>
      <c r="AU15" s="33" t="str">
        <f>IFERROR(AT15/_1월[[#This Row],[총 일수]],"")</f>
        <v/>
      </c>
      <c r="AV15" s="31">
        <f>COUNTIF(_1월[[#This Row],[1]:[31]],$AV$5)</f>
        <v>0</v>
      </c>
      <c r="AW15" s="33" t="str">
        <f>IFERROR(AV15/_1월[[#This Row],[총 일수]],"")</f>
        <v/>
      </c>
    </row>
    <row r="16" spans="1:49" ht="30" customHeight="1">
      <c r="B16" s="16" t="s">
        <v>54</v>
      </c>
      <c r="C16" s="21"/>
      <c r="D16" s="21"/>
      <c r="E16" s="21"/>
      <c r="F16" s="21"/>
      <c r="G16" s="13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2">
        <f>COUNTA(근무표!$C16:$AG16)</f>
        <v>0</v>
      </c>
      <c r="AM16" s="3" t="str">
        <f>_1월[[#This Row],[직원 이름]]</f>
        <v>직원 10</v>
      </c>
      <c r="AN16" s="30">
        <f>COUNTIF(_1월[[#This Row],[1]:[31]],$AN$5)</f>
        <v>0</v>
      </c>
      <c r="AO16" s="32" t="str">
        <f>IFERROR(AN16/_1월[[#This Row],[총 일수]],"")</f>
        <v/>
      </c>
      <c r="AP16" s="30">
        <f>COUNTIF(_1월[[#This Row],[1]:[31]],$AP$5)</f>
        <v>0</v>
      </c>
      <c r="AQ16" s="32" t="str">
        <f>IFERROR(AP16/_1월[[#This Row],[총 일수]],"")</f>
        <v/>
      </c>
      <c r="AR16" s="30">
        <f>COUNTIF(_1월[[#This Row],[1]:[31]],$AR$5)</f>
        <v>0</v>
      </c>
      <c r="AS16" s="32" t="str">
        <f>IFERROR(AR16/_1월[[#This Row],[총 일수]],"")</f>
        <v/>
      </c>
      <c r="AT16" s="30">
        <f>COUNTIF(_1월[[#This Row],[1]:[31]],$AT$5)</f>
        <v>0</v>
      </c>
      <c r="AU16" s="32" t="str">
        <f>IFERROR(AT16/_1월[[#This Row],[총 일수]],"")</f>
        <v/>
      </c>
      <c r="AV16" s="30">
        <f>COUNTIF(_1월[[#This Row],[1]:[31]],$AV$5)</f>
        <v>0</v>
      </c>
      <c r="AW16" s="32" t="str">
        <f>IFERROR(AV16/_1월[[#This Row],[총 일수]],"")</f>
        <v/>
      </c>
    </row>
    <row r="17" spans="2:49" ht="30" customHeight="1">
      <c r="B17" s="16" t="s">
        <v>55</v>
      </c>
      <c r="C17" s="21"/>
      <c r="D17" s="21"/>
      <c r="E17" s="21"/>
      <c r="F17" s="21"/>
      <c r="G17" s="13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2">
        <f>COUNTA(근무표!$C17:$AG17)</f>
        <v>0</v>
      </c>
      <c r="AM17" s="3" t="str">
        <f>_1월[[#This Row],[직원 이름]]</f>
        <v>직원 11</v>
      </c>
      <c r="AN17" s="30">
        <f>COUNTIF(_1월[[#This Row],[1]:[31]],$AN$5)</f>
        <v>0</v>
      </c>
      <c r="AO17" s="32" t="str">
        <f>IFERROR(AN17/_1월[[#This Row],[총 일수]],"")</f>
        <v/>
      </c>
      <c r="AP17" s="30">
        <f>COUNTIF(_1월[[#This Row],[1]:[31]],$AP$5)</f>
        <v>0</v>
      </c>
      <c r="AQ17" s="32" t="str">
        <f>IFERROR(AP17/_1월[[#This Row],[총 일수]],"")</f>
        <v/>
      </c>
      <c r="AR17" s="30">
        <f>COUNTIF(_1월[[#This Row],[1]:[31]],$AR$5)</f>
        <v>0</v>
      </c>
      <c r="AS17" s="32" t="str">
        <f>IFERROR(AR17/_1월[[#This Row],[총 일수]],"")</f>
        <v/>
      </c>
      <c r="AT17" s="30">
        <f>COUNTIF(_1월[[#This Row],[1]:[31]],$AT$5)</f>
        <v>0</v>
      </c>
      <c r="AU17" s="32" t="str">
        <f>IFERROR(AT17/_1월[[#This Row],[총 일수]],"")</f>
        <v/>
      </c>
      <c r="AV17" s="30">
        <f>COUNTIF(_1월[[#This Row],[1]:[31]],$AV$5)</f>
        <v>0</v>
      </c>
      <c r="AW17" s="32" t="str">
        <f>IFERROR(AV17/_1월[[#This Row],[총 일수]],"")</f>
        <v/>
      </c>
    </row>
    <row r="18" spans="2:49" ht="30" customHeight="1">
      <c r="B18" s="16" t="s">
        <v>56</v>
      </c>
      <c r="C18" s="13"/>
      <c r="D18" s="13"/>
      <c r="E18" s="13"/>
      <c r="F18" s="13" t="s">
        <v>14</v>
      </c>
      <c r="G18" s="13" t="s">
        <v>7</v>
      </c>
      <c r="H18" s="13" t="s">
        <v>7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 t="s">
        <v>14</v>
      </c>
      <c r="T18" s="13"/>
      <c r="U18" s="13"/>
      <c r="V18" s="13"/>
      <c r="W18" s="13"/>
      <c r="X18" s="13"/>
      <c r="Y18" s="13"/>
      <c r="Z18" s="13" t="s">
        <v>14</v>
      </c>
      <c r="AA18" s="13"/>
      <c r="AB18" s="13"/>
      <c r="AC18" s="13"/>
      <c r="AD18" s="13"/>
      <c r="AE18" s="13"/>
      <c r="AF18" s="13"/>
      <c r="AG18" s="13" t="s">
        <v>7</v>
      </c>
      <c r="AH18" s="17">
        <f>COUNTA(근무표!$C18:$AG18)</f>
        <v>6</v>
      </c>
      <c r="AM18" s="3" t="str">
        <f>_1월[[#This Row],[직원 이름]]</f>
        <v>직원 12</v>
      </c>
      <c r="AN18" s="31">
        <f>COUNTIF(_1월[[#This Row],[1]:[31]],$AN$5)</f>
        <v>3</v>
      </c>
      <c r="AO18" s="33">
        <f>IFERROR(AN18/_1월[[#This Row],[총 일수]],"")</f>
        <v>0.5</v>
      </c>
      <c r="AP18" s="31">
        <f>COUNTIF(_1월[[#This Row],[1]:[31]],$AP$5)</f>
        <v>0</v>
      </c>
      <c r="AQ18" s="33">
        <f>IFERROR(AP18/_1월[[#This Row],[총 일수]],"")</f>
        <v>0</v>
      </c>
      <c r="AR18" s="31">
        <f>COUNTIF(_1월[[#This Row],[1]:[31]],$AR$5)</f>
        <v>3</v>
      </c>
      <c r="AS18" s="33">
        <f>IFERROR(AR18/_1월[[#This Row],[총 일수]],"")</f>
        <v>0.5</v>
      </c>
      <c r="AT18" s="31">
        <f>COUNTIF(_1월[[#This Row],[1]:[31]],$AT$5)</f>
        <v>0</v>
      </c>
      <c r="AU18" s="33">
        <f>IFERROR(AT18/_1월[[#This Row],[총 일수]],"")</f>
        <v>0</v>
      </c>
      <c r="AV18" s="31">
        <f>COUNTIF(_1월[[#This Row],[1]:[31]],$AV$5)</f>
        <v>0</v>
      </c>
      <c r="AW18" s="33">
        <f>IFERROR(AV18/_1월[[#This Row],[총 일수]],"")</f>
        <v>0</v>
      </c>
    </row>
    <row r="19" spans="2:49" ht="30" customHeight="1">
      <c r="B19" s="18" t="str">
        <f>월이름&amp;" 요약"</f>
        <v>1 요약</v>
      </c>
      <c r="C19" s="19">
        <f>SUBTOTAL(103,근무표!$C$7:$C$18)</f>
        <v>2</v>
      </c>
      <c r="D19" s="19">
        <f>SUBTOTAL(103,근무표!$D$7:$D$18)</f>
        <v>2</v>
      </c>
      <c r="E19" s="19">
        <f>SUBTOTAL(103,근무표!$E$7:$E$18)</f>
        <v>3</v>
      </c>
      <c r="F19" s="19">
        <f>SUBTOTAL(103,근무표!$F$7:$F$18)</f>
        <v>3</v>
      </c>
      <c r="G19" s="19">
        <f>SUBTOTAL(103,근무표!$G$7:$G$18)</f>
        <v>4</v>
      </c>
      <c r="H19" s="19">
        <f>SUBTOTAL(103,근무표!$H$7:$H$18)</f>
        <v>4</v>
      </c>
      <c r="I19" s="19">
        <f>SUBTOTAL(103,근무표!$I$7:$I$18)</f>
        <v>3</v>
      </c>
      <c r="J19" s="19">
        <f>SUBTOTAL(103,근무표!$J$7:$J$18)</f>
        <v>2</v>
      </c>
      <c r="K19" s="19">
        <f>SUBTOTAL(103,근무표!$K$7:$K$18)</f>
        <v>2</v>
      </c>
      <c r="L19" s="19">
        <f>SUBTOTAL(103,근무표!$L$7:$L$18)</f>
        <v>2</v>
      </c>
      <c r="M19" s="19">
        <f>SUBTOTAL(103,근무표!$M$7:$M$18)</f>
        <v>3</v>
      </c>
      <c r="N19" s="19">
        <f>SUBTOTAL(103,근무표!$N$7:$N$18)</f>
        <v>2</v>
      </c>
      <c r="O19" s="19">
        <f>SUBTOTAL(103,근무표!$O$7:$O$18)</f>
        <v>2</v>
      </c>
      <c r="P19" s="19">
        <f>SUBTOTAL(103,근무표!$P$7:$P$18)</f>
        <v>3</v>
      </c>
      <c r="Q19" s="19">
        <f>SUBTOTAL(103,근무표!$Q$7:$Q$18)</f>
        <v>2</v>
      </c>
      <c r="R19" s="19">
        <f>SUBTOTAL(103,근무표!$R$7:$R$18)</f>
        <v>2</v>
      </c>
      <c r="S19" s="19">
        <f>SUBTOTAL(103,근무표!$S$7:$S$18)</f>
        <v>3</v>
      </c>
      <c r="T19" s="19">
        <f>SUBTOTAL(103,근무표!$T$7:$T$18)</f>
        <v>2</v>
      </c>
      <c r="U19" s="19">
        <f>SUBTOTAL(103,근무표!$U$7:$U$18)</f>
        <v>3</v>
      </c>
      <c r="V19" s="19">
        <f>SUBTOTAL(103,근무표!$V$7:$V$18)</f>
        <v>4</v>
      </c>
      <c r="W19" s="19">
        <f>SUBTOTAL(103,근무표!$W$7:$W$18)</f>
        <v>3</v>
      </c>
      <c r="X19" s="19">
        <f>SUBTOTAL(103,근무표!$X$7:$X$18)</f>
        <v>2</v>
      </c>
      <c r="Y19" s="19">
        <f>SUBTOTAL(103,근무표!$Y$7:$Y$18)</f>
        <v>2</v>
      </c>
      <c r="Z19" s="19">
        <f>SUBTOTAL(103,근무표!$Z$7:$Z$18)</f>
        <v>3</v>
      </c>
      <c r="AA19" s="19">
        <f>SUBTOTAL(103,근무표!$AA$7:$AA$18)</f>
        <v>3</v>
      </c>
      <c r="AB19" s="19">
        <f>SUBTOTAL(103,근무표!$AB$7:$AB$18)</f>
        <v>3</v>
      </c>
      <c r="AC19" s="19">
        <f>SUBTOTAL(103,근무표!$AC$7:$AC$18)</f>
        <v>3</v>
      </c>
      <c r="AD19" s="19">
        <f>SUBTOTAL(103,근무표!$AD$7:$AD$18)</f>
        <v>2</v>
      </c>
      <c r="AE19" s="19">
        <f>SUBTOTAL(103,근무표!$AE$7:$AE$18)</f>
        <v>3</v>
      </c>
      <c r="AF19" s="19">
        <f>SUBTOTAL(103,근무표!$AF$7:$AF$18)</f>
        <v>2</v>
      </c>
      <c r="AG19" s="19">
        <f>SUBTOTAL(103,근무표!$AG$7:$AG$18)</f>
        <v>3</v>
      </c>
      <c r="AH19" s="19">
        <f>SUBTOTAL(109,_1월[총 일수])</f>
        <v>82</v>
      </c>
    </row>
  </sheetData>
  <mergeCells count="6">
    <mergeCell ref="AV5:AW5"/>
    <mergeCell ref="C4:AG4"/>
    <mergeCell ref="AN5:AO5"/>
    <mergeCell ref="AP5:AQ5"/>
    <mergeCell ref="AR5:AS5"/>
    <mergeCell ref="AT5:AU5"/>
  </mergeCells>
  <phoneticPr fontId="1" type="noConversion"/>
  <conditionalFormatting sqref="C7:AG18">
    <cfRule type="expression" priority="20" stopIfTrue="1">
      <formula>C7=""</formula>
    </cfRule>
    <cfRule type="expression" dxfId="70" priority="25" stopIfTrue="1">
      <formula>C7=사용자지정키2</formula>
    </cfRule>
    <cfRule type="expression" dxfId="69" priority="26" stopIfTrue="1">
      <formula>C7=사용자지정키1</formula>
    </cfRule>
    <cfRule type="expression" dxfId="68" priority="27" stopIfTrue="1">
      <formula>C7=병가키</formula>
    </cfRule>
    <cfRule type="expression" dxfId="67" priority="28" stopIfTrue="1">
      <formula>C7=개인사유키</formula>
    </cfRule>
    <cfRule type="expression" dxfId="66" priority="29" stopIfTrue="1">
      <formula>C7=휴가키</formula>
    </cfRule>
  </conditionalFormatting>
  <conditionalFormatting sqref="AH7:AH18">
    <cfRule type="dataBar" priority="187">
      <dataBar>
        <cfvo type="num" val="0"/>
        <cfvo type="num" val="31"/>
        <color theme="2" tint="-0.249977111117893"/>
      </dataBar>
      <extLst>
        <ext xmlns:x14="http://schemas.microsoft.com/office/spreadsheetml/2009/9/main" uri="{B025F937-C7B1-47D3-B67F-A62EFF666E3E}">
          <x14:id>{ECCE2C3C-1B01-4700-B60E-DAAAB19A9C1A}</x14:id>
        </ext>
      </extLst>
    </cfRule>
  </conditionalFormatting>
  <conditionalFormatting sqref="AN7:AW11">
    <cfRule type="expression" priority="14" stopIfTrue="1">
      <formula>AN7=""</formula>
    </cfRule>
    <cfRule type="expression" dxfId="120" priority="15" stopIfTrue="1">
      <formula>AN7=사용자지정키2</formula>
    </cfRule>
    <cfRule type="expression" dxfId="119" priority="16" stopIfTrue="1">
      <formula>AN7=사용자지정키1</formula>
    </cfRule>
    <cfRule type="expression" dxfId="118" priority="17" stopIfTrue="1">
      <formula>AN7=병가키</formula>
    </cfRule>
    <cfRule type="expression" dxfId="117" priority="18" stopIfTrue="1">
      <formula>AN7=개인사유키</formula>
    </cfRule>
    <cfRule type="expression" dxfId="116" priority="19" stopIfTrue="1">
      <formula>AN7=휴가키</formula>
    </cfRule>
  </conditionalFormatting>
  <conditionalFormatting sqref="AN12:AW16">
    <cfRule type="expression" priority="8" stopIfTrue="1">
      <formula>AN12=""</formula>
    </cfRule>
    <cfRule type="expression" dxfId="115" priority="9" stopIfTrue="1">
      <formula>AN12=사용자지정키2</formula>
    </cfRule>
    <cfRule type="expression" dxfId="114" priority="10" stopIfTrue="1">
      <formula>AN12=사용자지정키1</formula>
    </cfRule>
    <cfRule type="expression" dxfId="113" priority="11" stopIfTrue="1">
      <formula>AN12=병가키</formula>
    </cfRule>
    <cfRule type="expression" dxfId="112" priority="12" stopIfTrue="1">
      <formula>AN12=개인사유키</formula>
    </cfRule>
    <cfRule type="expression" dxfId="111" priority="13" stopIfTrue="1">
      <formula>AN12=휴가키</formula>
    </cfRule>
  </conditionalFormatting>
  <conditionalFormatting sqref="AN17:AW18">
    <cfRule type="expression" priority="2" stopIfTrue="1">
      <formula>AN17=""</formula>
    </cfRule>
    <cfRule type="expression" dxfId="110" priority="3" stopIfTrue="1">
      <formula>AN17=사용자지정키2</formula>
    </cfRule>
    <cfRule type="expression" dxfId="109" priority="4" stopIfTrue="1">
      <formula>AN17=사용자지정키1</formula>
    </cfRule>
    <cfRule type="expression" dxfId="108" priority="5" stopIfTrue="1">
      <formula>AN17=병가키</formula>
    </cfRule>
    <cfRule type="expression" dxfId="107" priority="6" stopIfTrue="1">
      <formula>AN17=개인사유키</formula>
    </cfRule>
    <cfRule type="expression" dxfId="106" priority="7" stopIfTrue="1">
      <formula>AN17=휴가키</formula>
    </cfRule>
  </conditionalFormatting>
  <conditionalFormatting sqref="AO7:AO18 AQ7:AQ18 AS7:AS18 AU7:AU18 AW7:AW1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{D2786B8F-0759-4B5E-9B0C-74A770D7E7F1}</x14:id>
        </ext>
      </extLst>
    </cfRule>
  </conditionalFormatting>
  <dataValidations count="15">
    <dataValidation allowBlank="1" showInputMessage="1" showErrorMessage="1" prompt="이 셀에 연도를 입력합니다." sqref="AH4" xr:uid="{00000000-0002-0000-0000-000000000000}"/>
    <dataValidation errorStyle="warning" allowBlank="1" showInputMessage="1" showErrorMessage="1" error="목록에서 이름을 선택합니다. [취소]를 선택하고 ALT + 아래쪽 화살표를 누른 다음 ENTER 키를 눌러 이름을 선택합니다." prompt="직원 이름 워크시트에 직원 이름을 입력한 다음,열의 목록에서 해당 이름 중 하나를 선택합니다. ALT + 아래쪽 화살표를 누른 다음 ENTER 키를 눌러 이름을 선택합니다." sqref="B6" xr:uid="{00000000-0002-0000-0000-000001000000}"/>
    <dataValidation allowBlank="1" showInputMessage="1" showErrorMessage="1" prompt="해당 행의 날짜가 자동으로 생성됩니다. 월의 각 날짜에 대한 각 열에 직원의 휴가 날짜와 결근 유형을 입력합니다. 비어 있는 경우 휴가가 아님을 의미합니다." sqref="C6" xr:uid="{00000000-0002-0000-0000-000002000000}"/>
    <dataValidation allowBlank="1" showInputMessage="1" showErrorMessage="1" prompt="이 행의 평일 수는 AH4에 입력된 연도에 따라 해당 달에 맞게 자동으로 업데이트됩니다. 해당 월의 각 날짜는 직원의 휴가 및 결근 유형을 기록 하는 열입니다." sqref="C5:AG5" xr:uid="{68DFEC9A-D056-4865-8195-C8A157302CD0}"/>
    <dataValidation allowBlank="1" showInputMessage="1" showErrorMessage="1" prompt="이번 달 직원 휴가 합계를 자동으로 계산합니다." sqref="AH6" xr:uid="{00000000-0002-0000-0000-000004000000}"/>
    <dataValidation allowBlank="1" showInputMessage="1" showErrorMessage="1" prompt="이 셀에 워크시트 제목이 있습니다. 제목을 업데이트하면 각 워크시트는 변경 내용을 자동으로 상속합니다." sqref="B1" xr:uid="{00000000-0002-0000-0000-000005000000}"/>
    <dataValidation allowBlank="1" showInputMessage="1" showErrorMessage="1" prompt="휴가 일정이 있는 달입니다. 셀 AH4의 연도를 업데이트합니다. 표의 마지막 셀에서 월 단위로 합계를 추적합니다. 표의 B열에 직원 이름을 입력합니다." sqref="B4" xr:uid="{00000000-0002-0000-0000-000006000000}"/>
    <dataValidation allowBlank="1" showInputMessage="1" showErrorMessage="1" prompt="이 행은 표에서 사용되는 키를 정의합니다. C2 셀은 휴가, F2는 개인적 사유의 휴가, I2는 병가입니다. L2 셀과 Q2 셀은 사용자 지정 가능합니다." sqref="B2" xr:uid="{00000000-0002-0000-0000-000007000000}"/>
    <dataValidation allowBlank="1" showInputMessage="1" showErrorMessage="1" prompt="“V”는 휴가로 인한 휴가를 나타냅니다." sqref="C2 AN5" xr:uid="{9BE24DEF-1A9A-4A5C-842E-2A0ECA47783A}"/>
    <dataValidation allowBlank="1" showInputMessage="1" showErrorMessage="1" prompt="&quot;P&quot;는 개인 이유로 인한 휴가를 나타냅니다." sqref="F2 AP5" xr:uid="{54A795F0-8C36-4FB9-B799-C5C69E3C95B5}"/>
    <dataValidation allowBlank="1" showInputMessage="1" showErrorMessage="1" prompt="&quot;S&quot;는 질병으로 인한 휴가를 나타냅니다." sqref="I2 AR5" xr:uid="{9EEC8013-57A8-4080-A98E-A98D6F6FD31C}"/>
    <dataValidation allowBlank="1" showInputMessage="1" showErrorMessage="1" prompt="문자를 입력하고 다른 중요 항목을 추가하려면 오른쪽에 있는 레이블을 사용자 지정합니다." sqref="L2 Q2 AT5 AV5" xr:uid="{751D52AF-D826-4570-AD2C-2E3C1465295D}"/>
    <dataValidation allowBlank="1" showInputMessage="1" showErrorMessage="1" prompt="왼쪽에 있는 사용자 지정 키를 설명하는 레이블을 입력합니다." sqref="M2:O2 R2 AT6 AV6" xr:uid="{31B16B5A-4BDE-43CC-AD96-733A46C4BC75}"/>
    <dataValidation allowBlank="1" showInputMessage="1" showErrorMessage="1" prompt="직원 휴가 일정은 매월 일 단위로 직원 휴가를 추적합니다. 총 13개의 워크시트가 있으며 12개는 월별 시트이고 마지막 1개는 직원 이름입니다. 이 워크시트에서 1월 휴가를 추적하세요." sqref="A1" xr:uid="{00000000-0002-0000-0000-00000D000000}"/>
    <dataValidation allowBlank="1" showInputMessage="1" showErrorMessage="1" prompt="아래 셀에 연도를 입력합니다." sqref="AH3" xr:uid="{00000000-0002-0000-0000-00000E000000}"/>
  </dataValidations>
  <printOptions horizontalCentered="1"/>
  <pageMargins left="0.25" right="0.25" top="0.75" bottom="0.75" header="0.3" footer="0.3"/>
  <pageSetup paperSize="9" scale="70" fitToHeight="0" orientation="landscape" r:id="rId1"/>
  <headerFooter differentFirst="1">
    <oddFooter>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CE2C3C-1B01-4700-B60E-DAAAB19A9C1A}">
            <x14:dataBar minLength="0" maxLength="100">
              <x14:cfvo type="num">
                <xm:f>0</xm:f>
              </x14:cfvo>
              <x14:cfvo type="num">
                <xm:f>31</xm:f>
              </x14:cfvo>
              <x14:negativeFillColor rgb="FFFF0000"/>
              <x14:axisColor rgb="FF000000"/>
            </x14:dataBar>
          </x14:cfRule>
          <xm:sqref>AH7:AH18</xm:sqref>
        </x14:conditionalFormatting>
        <x14:conditionalFormatting xmlns:xm="http://schemas.microsoft.com/office/excel/2006/main">
          <x14:cfRule type="dataBar" id="{D2786B8F-0759-4B5E-9B0C-74A770D7E7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AO7:AO18 AQ7:AQ18 AS7:AS18 AU7:AU18 AW7:AW18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203B50-1439-4C00-AE9A-F29D5853ED1E}">
          <x14:formula1>
            <xm:f>'직원 이름'!$B$4:$B$50</xm:f>
          </x14:formula1>
          <xm:sqref>B7:B18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B1:B17"/>
  <sheetViews>
    <sheetView showGridLines="0" workbookViewId="0">
      <selection activeCell="K16" sqref="K16"/>
    </sheetView>
  </sheetViews>
  <sheetFormatPr defaultRowHeight="30" customHeight="1"/>
  <cols>
    <col min="1" max="1" width="2.375" style="3" customWidth="1"/>
    <col min="2" max="2" width="30.625" style="3" customWidth="1"/>
    <col min="3" max="3" width="2.625" style="3" customWidth="1"/>
    <col min="4" max="16384" width="9" style="3"/>
  </cols>
  <sheetData>
    <row r="1" spans="2:2" ht="50.1" customHeight="1">
      <c r="B1" s="2" t="s">
        <v>1</v>
      </c>
    </row>
    <row r="2" spans="2:2" ht="15" customHeight="1"/>
    <row r="3" spans="2:2" ht="30" customHeight="1">
      <c r="B3" s="3" t="s">
        <v>1</v>
      </c>
    </row>
    <row r="4" spans="2:2" ht="30" customHeight="1">
      <c r="B4" s="16" t="s">
        <v>2</v>
      </c>
    </row>
    <row r="5" spans="2:2" ht="30" customHeight="1">
      <c r="B5" s="16" t="s">
        <v>3</v>
      </c>
    </row>
    <row r="6" spans="2:2" ht="30" customHeight="1">
      <c r="B6" s="16" t="s">
        <v>4</v>
      </c>
    </row>
    <row r="7" spans="2:2" ht="30" customHeight="1">
      <c r="B7" s="16" t="s">
        <v>5</v>
      </c>
    </row>
    <row r="8" spans="2:2" ht="30" customHeight="1">
      <c r="B8" s="16" t="s">
        <v>6</v>
      </c>
    </row>
    <row r="9" spans="2:2" ht="30" customHeight="1">
      <c r="B9" s="16" t="s">
        <v>48</v>
      </c>
    </row>
    <row r="10" spans="2:2" ht="30" customHeight="1">
      <c r="B10" s="16" t="s">
        <v>50</v>
      </c>
    </row>
    <row r="11" spans="2:2" ht="30" customHeight="1">
      <c r="B11" s="16" t="s">
        <v>52</v>
      </c>
    </row>
    <row r="12" spans="2:2" ht="30" customHeight="1">
      <c r="B12" s="16" t="s">
        <v>53</v>
      </c>
    </row>
    <row r="13" spans="2:2" ht="30" customHeight="1">
      <c r="B13" s="16" t="s">
        <v>54</v>
      </c>
    </row>
    <row r="14" spans="2:2" ht="30" customHeight="1">
      <c r="B14" s="16" t="s">
        <v>55</v>
      </c>
    </row>
    <row r="15" spans="2:2" ht="30" customHeight="1">
      <c r="B15" s="16" t="s">
        <v>56</v>
      </c>
    </row>
    <row r="16" spans="2:2" ht="30" customHeight="1">
      <c r="B16" s="16" t="s">
        <v>57</v>
      </c>
    </row>
    <row r="17" spans="2:2" ht="30" customHeight="1">
      <c r="B17" s="16" t="s">
        <v>58</v>
      </c>
    </row>
  </sheetData>
  <phoneticPr fontId="1" type="noConversion"/>
  <dataValidations count="3">
    <dataValidation allowBlank="1" showInputMessage="1" showErrorMessage="1" prompt="직원 이름 제목" sqref="B1" xr:uid="{00000000-0002-0000-0C00-000000000000}"/>
    <dataValidation allowBlank="1" showInputMessage="1" showErrorMessage="1" prompt="이 워크시트의 직원 이름 표에 직원 이름을 입력합니다. 이름은 각 월의 휴가 표 안의 열 B에서 옵션으로 사용됩니다." sqref="A1" xr:uid="{00000000-0002-0000-0C00-000001000000}"/>
    <dataValidation allowBlank="1" showInputMessage="1" showErrorMessage="1" prompt="이 열에 직원 이름을 입력합니다." sqref="B3" xr:uid="{00000000-0002-0000-0C00-000002000000}"/>
  </dataValidations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TM03987167</Templat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17</vt:i4>
      </vt:variant>
    </vt:vector>
  </HeadingPairs>
  <TitlesOfParts>
    <vt:vector size="19" baseType="lpstr">
      <vt:lpstr>근무표</vt:lpstr>
      <vt:lpstr>직원 이름</vt:lpstr>
      <vt:lpstr>Employee_Absence_Title</vt:lpstr>
      <vt:lpstr>Key_name</vt:lpstr>
      <vt:lpstr>근무표!Print_Titles</vt:lpstr>
      <vt:lpstr>개인사유키</vt:lpstr>
      <vt:lpstr>개인사유키레이블</vt:lpstr>
      <vt:lpstr>달력연도</vt:lpstr>
      <vt:lpstr>병가키</vt:lpstr>
      <vt:lpstr>병가키레이블</vt:lpstr>
      <vt:lpstr>사용자지정키1</vt:lpstr>
      <vt:lpstr>사용자지정키1레이블</vt:lpstr>
      <vt:lpstr>사용자지정키2</vt:lpstr>
      <vt:lpstr>사용자지정키2레이블</vt:lpstr>
      <vt:lpstr>열제목13</vt:lpstr>
      <vt:lpstr>근무표!월이름</vt:lpstr>
      <vt:lpstr>제목1</vt:lpstr>
      <vt:lpstr>휴가키</vt:lpstr>
      <vt:lpstr>휴가키레이블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coupang</dc:creator>
  <cp:lastModifiedBy>coupang</cp:lastModifiedBy>
  <dcterms:created xsi:type="dcterms:W3CDTF">2016-12-06T04:52:27Z</dcterms:created>
  <dcterms:modified xsi:type="dcterms:W3CDTF">2023-03-20T14:35:02Z</dcterms:modified>
</cp:coreProperties>
</file>